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285" windowWidth="14985" windowHeight="11235" activeTab="0"/>
  </bookViews>
  <sheets>
    <sheet name="加入者名簿" sheetId="1" r:id="rId1"/>
    <sheet name="Sheet1" sheetId="2" r:id="rId2"/>
  </sheets>
  <definedNames>
    <definedName name="_xlnm.Print_Area" localSheetId="0">'加入者名簿'!$A$1:$X$43,'加入者名簿'!$A$47:$X$89,'加入者名簿'!$A$93:$X$135,'加入者名簿'!$A$139:$X$181</definedName>
  </definedNames>
  <calcPr fullCalcOnLoad="1"/>
</workbook>
</file>

<file path=xl/sharedStrings.xml><?xml version="1.0" encoding="utf-8"?>
<sst xmlns="http://schemas.openxmlformats.org/spreadsheetml/2006/main" count="316" uniqueCount="91">
  <si>
    <t>単位こども会名</t>
  </si>
  <si>
    <t>全</t>
  </si>
  <si>
    <t>No.</t>
  </si>
  <si>
    <t>　氏　　　名　　</t>
  </si>
  <si>
    <t>安</t>
  </si>
  <si>
    <t>単位番号</t>
  </si>
  <si>
    <t>電話</t>
  </si>
  <si>
    <t>住　　　　　　　所</t>
  </si>
  <si>
    <t>性別</t>
  </si>
  <si>
    <t>年齢</t>
  </si>
  <si>
    <t>単位こども会地域の範囲</t>
  </si>
  <si>
    <t>区　　　　　分</t>
  </si>
  <si>
    <t>幼</t>
  </si>
  <si>
    <t>小</t>
  </si>
  <si>
    <t>中</t>
  </si>
  <si>
    <t>高</t>
  </si>
  <si>
    <t>指</t>
  </si>
  <si>
    <t>育</t>
  </si>
  <si>
    <t>育成代表者名</t>
  </si>
  <si>
    <t>(府様式第２号）</t>
  </si>
  <si>
    <t>こども会員</t>
  </si>
  <si>
    <t>幼児</t>
  </si>
  <si>
    <t>小学生</t>
  </si>
  <si>
    <t>中学生</t>
  </si>
  <si>
    <t>大人</t>
  </si>
  <si>
    <t>高校生</t>
  </si>
  <si>
    <t>指導者</t>
  </si>
  <si>
    <t>育成者</t>
  </si>
  <si>
    <t>計</t>
  </si>
  <si>
    <t>会 費 総 額</t>
  </si>
  <si>
    <t>（府こ連保存用）</t>
  </si>
  <si>
    <t>※この欄は単位の総括表としてご記入下さい。</t>
  </si>
  <si>
    <t>＝</t>
  </si>
  <si>
    <t>(a)+(b)</t>
  </si>
  <si>
    <t>（全子連保存用）</t>
  </si>
  <si>
    <t>（市町村こ連保存用）</t>
  </si>
  <si>
    <t>（単位こども会保存用）</t>
  </si>
  <si>
    <t>㊞</t>
  </si>
  <si>
    <t>㊞</t>
  </si>
  <si>
    <t>区　　　　　分</t>
  </si>
  <si>
    <t>こども会員</t>
  </si>
  <si>
    <t>幼児</t>
  </si>
  <si>
    <t>小学生</t>
  </si>
  <si>
    <t>中学生</t>
  </si>
  <si>
    <t>大人</t>
  </si>
  <si>
    <t>高校生</t>
  </si>
  <si>
    <t>指導者</t>
  </si>
  <si>
    <t>育成者</t>
  </si>
  <si>
    <t>計</t>
  </si>
  <si>
    <t>＝</t>
  </si>
  <si>
    <t>会 費 総 額</t>
  </si>
  <si>
    <t>(a)+(b)</t>
  </si>
  <si>
    <t>府　こ　連　安　全　共　済　会</t>
  </si>
  <si>
    <t>全　子　連　安　全　共　済　会</t>
  </si>
  <si>
    <t>府　こ　連　安　全　共　済　会</t>
  </si>
  <si>
    <t>全　子　連　安　全　共　済　会</t>
  </si>
  <si>
    <t>〠</t>
  </si>
  <si>
    <t>種別</t>
  </si>
  <si>
    <t>種別</t>
  </si>
  <si>
    <t>種別</t>
  </si>
  <si>
    <t>種別</t>
  </si>
  <si>
    <t>★性別の右横にある種別欄をクリックして選択すると、下段の幼児から育成者、計・会費総額が自動計算されるようになっています。</t>
  </si>
  <si>
    <t>★全の欄の　□　にカーソルを合わせてクリックすると　✔　がつき、下段の幼児から育成者、計・会費総額が自動計算されるようになっています。</t>
  </si>
  <si>
    <t>）</t>
  </si>
  <si>
    <t>（No.</t>
  </si>
  <si>
    <t>（30名分）※事故報告書を提出された時は、被共済者の住所と、この地域を確認させていただきます。</t>
  </si>
  <si>
    <t xml:space="preserve">＜個人情報の取扱いについて＞
本共済契約に関する個人情報は、一般財団法人大阪府こども会育成連合会並びに公益社団法人全国子ども会連合会が共済引き受けの審査、本共済契約の履行のために利用いたします。
また、上記の利用目的の達成に必要な範囲内で、共済金の請求・支払いに関する関係先等に提供することがあります。
ただし、保健医療等の特別な非公開情報（ｾﾝｼﾃｨﾌﾞ情報）の利用目的は、業務の適切な運営の確保その他必要と認められる範囲に限定します。
</t>
  </si>
  <si>
    <t>（30名分）※事故報告書を提出された時は、被共済者の住所と、この地域を確認させていただきます。</t>
  </si>
  <si>
    <t>※種別欄…幼児-幼・小学生-小１～６・中学生-中１～３・高校生-高１～３・指導者-指・育成者-育 ※全子連安全共済会加入者は、「全」欄に○印を付けて下さい。</t>
  </si>
  <si>
    <t>加  入  者  名  簿</t>
  </si>
  <si>
    <t>加  入  者  名  簿</t>
  </si>
  <si>
    <t>同伴
保護
者№</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</si>
  <si>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</si>
  <si>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</si>
  <si>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</si>
  <si>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※就学前３年以下の幼児が加入される場合は必ず保護者も安全共済会に加入し、その幼児の欄に保護者の№の記載をお願いします。</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</si>
  <si>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</si>
  <si>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</si>
  <si>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</si>
  <si>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&lt;共済様式&gt;加入-12</t>
  </si>
  <si>
    <t>&lt;共済様式&gt;加入-12</t>
  </si>
  <si>
    <t>(a)300円×</t>
  </si>
  <si>
    <t>(b)60円×</t>
  </si>
  <si>
    <t>(共済掛金150円・その他会費150円)</t>
  </si>
  <si>
    <t>(共済掛金40円・全子連運営費20円)</t>
  </si>
  <si>
    <t>(a)300円×</t>
  </si>
  <si>
    <t>(b)60円×</t>
  </si>
  <si>
    <t>(共済掛金150円・その他会費150円)</t>
  </si>
  <si>
    <t>(共済掛金40円・全子連運営費20円)</t>
  </si>
  <si>
    <t>(a)300円×</t>
  </si>
  <si>
    <t>(b)60円×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</si>
</sst>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 \ \ &quot;名&quot;"/>
    <numFmt numFmtId="178" formatCode="0\ \ \ &quot;名&quot;\ \ "/>
    <numFmt numFmtId="179" formatCode="0\ \ \ &quot;円&quot;\ \ "/>
    <numFmt numFmtId="180" formatCode="0&quot;円&quot;\ \ "/>
    <numFmt numFmtId="181" formatCode="#,###&quot;円&quot;\ "/>
    <numFmt numFmtId="182" formatCode="0.0"/>
    <numFmt numFmtId="183" formatCode="#"/>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24"/>
      <name val="ＭＳ Ｐ明朝"/>
      <family val="1"/>
    </font>
    <font>
      <sz val="22"/>
      <name val="ＭＳ Ｐ明朝"/>
      <family val="1"/>
    </font>
    <font>
      <sz val="20"/>
      <name val="ＭＳ Ｐ明朝"/>
      <family val="1"/>
    </font>
    <font>
      <sz val="10"/>
      <name val="ＭＳ Ｐ明朝"/>
      <family val="1"/>
    </font>
    <font>
      <b/>
      <sz val="11"/>
      <color indexed="10"/>
      <name val="ＭＳ Ｐ明朝"/>
      <family val="1"/>
    </font>
    <font>
      <sz val="11"/>
      <color indexed="8"/>
      <name val="ＭＳ Ｐ明朝"/>
      <family val="1"/>
    </font>
    <font>
      <sz val="11"/>
      <color indexed="10"/>
      <name val="ＭＳ Ｐ明朝"/>
      <family val="1"/>
    </font>
    <font>
      <b/>
      <u val="single"/>
      <sz val="24"/>
      <name val="ＭＳ Ｐ明朝"/>
      <family val="1"/>
    </font>
    <font>
      <sz val="11"/>
      <name val="HG丸ｺﾞｼｯｸM-PRO"/>
      <family val="3"/>
    </font>
    <font>
      <sz val="12"/>
      <name val="ＭＳ Ｐ明朝"/>
      <family val="1"/>
    </font>
    <font>
      <sz val="16"/>
      <name val="ＭＳ Ｐ明朝"/>
      <family val="1"/>
    </font>
    <font>
      <b/>
      <sz val="9"/>
      <name val="HG丸ｺﾞｼｯｸM-PRO"/>
      <family val="3"/>
    </font>
    <font>
      <b/>
      <sz val="10"/>
      <name val="HG丸ｺﾞｼｯｸM-PRO"/>
      <family val="3"/>
    </font>
    <font>
      <b/>
      <sz val="16"/>
      <name val="ＭＳ Ｐ明朝"/>
      <family val="1"/>
    </font>
    <font>
      <sz val="14"/>
      <name val="ＭＳ Ｐ明朝"/>
      <family val="1"/>
    </font>
    <font>
      <sz val="9"/>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color indexed="63"/>
      </top>
      <bottom style="double"/>
    </border>
    <border>
      <left/>
      <right style="medium"/>
      <top>
        <color indexed="63"/>
      </top>
      <bottom style="double"/>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top style="medium"/>
      <bottom>
        <color indexed="63"/>
      </botto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left style="thin"/>
      <right/>
      <top style="thin"/>
      <bottom style="medium"/>
    </border>
    <border>
      <left/>
      <right style="thin"/>
      <top style="thin"/>
      <bottom style="medium"/>
    </border>
    <border>
      <left style="thin"/>
      <right>
        <color indexed="63"/>
      </right>
      <top style="double"/>
      <bottom style="medium"/>
    </border>
    <border>
      <left/>
      <right style="medium"/>
      <top style="medium"/>
      <bottom>
        <color indexed="63"/>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style="thin"/>
      <top style="thin"/>
      <bottom style="thin"/>
    </border>
    <border>
      <left style="thin"/>
      <right/>
      <top style="medium"/>
      <bottom style="thin"/>
    </border>
    <border>
      <left/>
      <right/>
      <top style="thin"/>
      <bottom style="medium"/>
    </border>
    <border>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right/>
      <top style="thin"/>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right/>
      <top/>
      <bottom style="thin"/>
    </border>
    <border>
      <left style="medium"/>
      <right/>
      <top style="thin"/>
      <bottom style="medium"/>
    </border>
    <border>
      <left/>
      <right style="medium"/>
      <top style="thin"/>
      <bottom>
        <color indexed="63"/>
      </bottom>
    </border>
    <border>
      <left/>
      <right style="medium"/>
      <top>
        <color indexed="63"/>
      </top>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8" fillId="0" borderId="0" xfId="0" applyFont="1" applyAlignment="1">
      <alignment vertical="center"/>
    </xf>
    <xf numFmtId="0" fontId="7" fillId="0" borderId="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right" vertical="center"/>
    </xf>
    <xf numFmtId="0" fontId="12" fillId="0" borderId="0" xfId="0" applyFont="1" applyAlignment="1">
      <alignment vertical="center"/>
    </xf>
    <xf numFmtId="0" fontId="15"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3" fillId="33" borderId="0" xfId="0" applyFont="1" applyFill="1" applyAlignment="1" applyProtection="1">
      <alignment vertical="center"/>
      <protection locked="0"/>
    </xf>
    <xf numFmtId="0" fontId="9" fillId="34" borderId="11"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13"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9" fillId="34" borderId="16" xfId="0" applyFont="1" applyFill="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Continuous" vertical="center" wrapText="1"/>
      <protection locked="0"/>
    </xf>
    <xf numFmtId="0" fontId="7" fillId="0" borderId="0" xfId="0" applyFont="1" applyBorder="1" applyAlignment="1" applyProtection="1">
      <alignment horizontal="centerContinuous" vertical="center"/>
      <protection locked="0"/>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0" fontId="19" fillId="0" borderId="0" xfId="0" applyFont="1" applyBorder="1" applyAlignment="1">
      <alignment horizontal="right" vertical="center"/>
    </xf>
    <xf numFmtId="0" fontId="19"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centerContinuous"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3" fillId="33" borderId="0" xfId="0" applyFont="1" applyFill="1" applyAlignment="1" applyProtection="1">
      <alignment vertical="center"/>
      <protection/>
    </xf>
    <xf numFmtId="0" fontId="3" fillId="0" borderId="10" xfId="0" applyFont="1" applyBorder="1" applyAlignment="1" applyProtection="1">
      <alignment horizontal="center" vertical="center" wrapText="1"/>
      <protection/>
    </xf>
    <xf numFmtId="0" fontId="9" fillId="34" borderId="11" xfId="0" applyFont="1" applyFill="1" applyBorder="1" applyAlignment="1" applyProtection="1">
      <alignment vertical="center"/>
      <protection/>
    </xf>
    <xf numFmtId="0" fontId="9" fillId="34" borderId="12" xfId="0" applyFont="1" applyFill="1" applyBorder="1" applyAlignment="1" applyProtection="1">
      <alignment vertical="center"/>
      <protection/>
    </xf>
    <xf numFmtId="0" fontId="9" fillId="34" borderId="13" xfId="0" applyFont="1" applyFill="1" applyBorder="1" applyAlignment="1" applyProtection="1">
      <alignment vertical="center"/>
      <protection/>
    </xf>
    <xf numFmtId="0" fontId="9" fillId="34" borderId="14" xfId="0" applyFont="1" applyFill="1" applyBorder="1" applyAlignment="1" applyProtection="1">
      <alignment vertical="center"/>
      <protection/>
    </xf>
    <xf numFmtId="0" fontId="9" fillId="34" borderId="15" xfId="0" applyFont="1" applyFill="1" applyBorder="1" applyAlignment="1" applyProtection="1">
      <alignment vertical="center"/>
      <protection/>
    </xf>
    <xf numFmtId="0" fontId="9" fillId="34" borderId="16" xfId="0" applyFont="1" applyFill="1" applyBorder="1" applyAlignment="1" applyProtection="1">
      <alignment vertical="center"/>
      <protection/>
    </xf>
    <xf numFmtId="0" fontId="7" fillId="0" borderId="0" xfId="0" applyFont="1" applyBorder="1" applyAlignment="1" applyProtection="1">
      <alignment horizontal="centerContinuous"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Continuous" vertical="center" wrapText="1"/>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3" fontId="19" fillId="0" borderId="0" xfId="0" applyNumberFormat="1" applyFont="1" applyBorder="1" applyAlignment="1" applyProtection="1">
      <alignment horizontal="right" vertical="center"/>
      <protection/>
    </xf>
    <xf numFmtId="3" fontId="19" fillId="0" borderId="0" xfId="0" applyNumberFormat="1" applyFont="1" applyBorder="1" applyAlignment="1" applyProtection="1">
      <alignment vertical="center"/>
      <protection/>
    </xf>
    <xf numFmtId="0" fontId="19" fillId="0" borderId="0" xfId="0" applyFont="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178" fontId="13" fillId="0" borderId="17" xfId="0" applyNumberFormat="1" applyFont="1" applyBorder="1" applyAlignment="1">
      <alignment horizontal="center" vertical="center"/>
    </xf>
    <xf numFmtId="178" fontId="13" fillId="0" borderId="17"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lignment horizontal="right" vertical="center"/>
    </xf>
    <xf numFmtId="0" fontId="11" fillId="0" borderId="0" xfId="0" applyFont="1" applyBorder="1" applyAlignment="1">
      <alignment vertical="center"/>
    </xf>
    <xf numFmtId="0" fontId="11" fillId="0" borderId="0" xfId="0" applyFont="1" applyBorder="1" applyAlignment="1" applyProtection="1">
      <alignment vertical="center"/>
      <protection/>
    </xf>
    <xf numFmtId="0" fontId="19" fillId="0" borderId="17" xfId="0" applyFont="1" applyBorder="1" applyAlignment="1" applyProtection="1">
      <alignment vertical="center" shrinkToFit="1"/>
      <protection/>
    </xf>
    <xf numFmtId="0" fontId="7" fillId="0" borderId="17" xfId="0" applyFont="1" applyBorder="1" applyAlignment="1" applyProtection="1">
      <alignment horizontal="right" vertical="center" shrinkToFit="1"/>
      <protection/>
    </xf>
    <xf numFmtId="0" fontId="7" fillId="0" borderId="17" xfId="0" applyFont="1" applyBorder="1" applyAlignment="1" applyProtection="1">
      <alignment vertical="center" shrinkToFit="1"/>
      <protection/>
    </xf>
    <xf numFmtId="0" fontId="7" fillId="0" borderId="10" xfId="0" applyFont="1" applyBorder="1" applyAlignment="1" applyProtection="1">
      <alignment horizontal="centerContinuous"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shrinkToFit="1"/>
      <protection/>
    </xf>
    <xf numFmtId="0" fontId="13" fillId="0" borderId="10" xfId="0" applyFont="1" applyBorder="1" applyAlignment="1" applyProtection="1">
      <alignment horizontal="center" vertical="center"/>
      <protection/>
    </xf>
    <xf numFmtId="183" fontId="3" fillId="0" borderId="10" xfId="0" applyNumberFormat="1" applyFont="1" applyBorder="1" applyAlignment="1" applyProtection="1">
      <alignment horizontal="center" vertical="center"/>
      <protection/>
    </xf>
    <xf numFmtId="0" fontId="7" fillId="0" borderId="17" xfId="0" applyFont="1" applyBorder="1" applyAlignment="1" applyProtection="1">
      <alignment vertical="center" shrinkToFit="1"/>
      <protection locked="0"/>
    </xf>
    <xf numFmtId="0" fontId="7" fillId="0" borderId="17" xfId="0" applyFont="1" applyBorder="1" applyAlignment="1">
      <alignment horizontal="right" vertical="center" shrinkToFit="1"/>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hidden="1" locked="0"/>
    </xf>
    <xf numFmtId="0" fontId="19" fillId="0" borderId="0" xfId="0" applyFont="1" applyAlignment="1" applyProtection="1">
      <alignment horizontal="left" vertical="center"/>
      <protection/>
    </xf>
    <xf numFmtId="0" fontId="20" fillId="0" borderId="10" xfId="0" applyFont="1" applyBorder="1" applyAlignment="1" applyProtection="1">
      <alignment horizontal="center" vertical="center" wrapText="1" shrinkToFit="1"/>
      <protection/>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178" fontId="19" fillId="0" borderId="23" xfId="0" applyNumberFormat="1" applyFont="1" applyBorder="1" applyAlignment="1" applyProtection="1">
      <alignment horizontal="center" vertical="center"/>
      <protection/>
    </xf>
    <xf numFmtId="178" fontId="19" fillId="0" borderId="21" xfId="0" applyNumberFormat="1" applyFont="1" applyBorder="1" applyAlignment="1" applyProtection="1">
      <alignment horizontal="center" vertical="center"/>
      <protection/>
    </xf>
    <xf numFmtId="178" fontId="19" fillId="0" borderId="24" xfId="0" applyNumberFormat="1" applyFont="1" applyBorder="1" applyAlignment="1" applyProtection="1">
      <alignment horizontal="center" vertical="center"/>
      <protection/>
    </xf>
    <xf numFmtId="178" fontId="13" fillId="0" borderId="25" xfId="0" applyNumberFormat="1" applyFont="1" applyBorder="1" applyAlignment="1" applyProtection="1">
      <alignment horizontal="right" vertical="center"/>
      <protection/>
    </xf>
    <xf numFmtId="178" fontId="13" fillId="0" borderId="26" xfId="0" applyNumberFormat="1" applyFont="1" applyBorder="1" applyAlignment="1" applyProtection="1">
      <alignment horizontal="right" vertical="center"/>
      <protection/>
    </xf>
    <xf numFmtId="178" fontId="13" fillId="0" borderId="27" xfId="0" applyNumberFormat="1" applyFont="1" applyBorder="1" applyAlignment="1" applyProtection="1">
      <alignment horizontal="right"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19" fillId="0" borderId="0" xfId="0" applyFont="1" applyAlignment="1" applyProtection="1">
      <alignment horizontal="left" vertical="center" shrinkToFit="1"/>
      <protection/>
    </xf>
    <xf numFmtId="178" fontId="19" fillId="0" borderId="20" xfId="0" applyNumberFormat="1"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178" fontId="13" fillId="0" borderId="30" xfId="0" applyNumberFormat="1" applyFont="1" applyBorder="1" applyAlignment="1" applyProtection="1">
      <alignment horizontal="center" vertical="center"/>
      <protection/>
    </xf>
    <xf numFmtId="178" fontId="13" fillId="0" borderId="17" xfId="0" applyNumberFormat="1" applyFont="1" applyBorder="1" applyAlignment="1" applyProtection="1">
      <alignment horizontal="center" vertical="center"/>
      <protection/>
    </xf>
    <xf numFmtId="0" fontId="18" fillId="0" borderId="10" xfId="0" applyFont="1" applyBorder="1" applyAlignment="1" applyProtection="1">
      <alignment horizontal="center"/>
      <protection/>
    </xf>
    <xf numFmtId="178" fontId="13" fillId="0" borderId="18" xfId="0" applyNumberFormat="1"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178" fontId="13" fillId="0" borderId="28" xfId="0" applyNumberFormat="1" applyFont="1" applyBorder="1" applyAlignment="1" applyProtection="1">
      <alignment horizontal="right" vertical="center"/>
      <protection/>
    </xf>
    <xf numFmtId="181" fontId="13" fillId="0" borderId="31" xfId="0" applyNumberFormat="1" applyFont="1" applyBorder="1" applyAlignment="1" applyProtection="1">
      <alignment horizontal="center" vertical="center"/>
      <protection/>
    </xf>
    <xf numFmtId="181" fontId="13" fillId="0" borderId="32" xfId="0" applyNumberFormat="1"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179" fontId="13" fillId="0" borderId="37" xfId="0" applyNumberFormat="1" applyFont="1" applyBorder="1" applyAlignment="1" applyProtection="1">
      <alignment horizontal="center" vertical="center"/>
      <protection/>
    </xf>
    <xf numFmtId="179" fontId="13" fillId="0" borderId="31" xfId="0" applyNumberFormat="1" applyFont="1" applyBorder="1" applyAlignment="1" applyProtection="1">
      <alignment horizontal="center" vertical="center"/>
      <protection/>
    </xf>
    <xf numFmtId="181" fontId="13" fillId="0" borderId="17" xfId="0" applyNumberFormat="1" applyFont="1" applyBorder="1" applyAlignment="1" applyProtection="1">
      <alignment horizontal="right" vertical="center"/>
      <protection/>
    </xf>
    <xf numFmtId="181" fontId="13" fillId="0" borderId="38" xfId="0" applyNumberFormat="1" applyFont="1" applyBorder="1" applyAlignment="1" applyProtection="1">
      <alignment horizontal="right" vertical="center"/>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distributed" vertical="center"/>
      <protection/>
    </xf>
    <xf numFmtId="0" fontId="14" fillId="0" borderId="28"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0" borderId="27" xfId="0" applyFont="1" applyBorder="1" applyAlignment="1" applyProtection="1">
      <alignment horizontal="center" vertical="center" shrinkToFit="1"/>
      <protection/>
    </xf>
    <xf numFmtId="0" fontId="14" fillId="0" borderId="44" xfId="0" applyNumberFormat="1" applyFont="1" applyBorder="1" applyAlignment="1" applyProtection="1">
      <alignment horizontal="center" vertical="center"/>
      <protection/>
    </xf>
    <xf numFmtId="0" fontId="14" fillId="0" borderId="40" xfId="0" applyNumberFormat="1" applyFont="1" applyBorder="1" applyAlignment="1" applyProtection="1">
      <alignment horizontal="center" vertical="center"/>
      <protection/>
    </xf>
    <xf numFmtId="0" fontId="14" fillId="0" borderId="42" xfId="0" applyNumberFormat="1" applyFont="1" applyBorder="1" applyAlignment="1" applyProtection="1">
      <alignment horizontal="center" vertical="center"/>
      <protection/>
    </xf>
    <xf numFmtId="178" fontId="13" fillId="0" borderId="26" xfId="0" applyNumberFormat="1" applyFont="1" applyBorder="1" applyAlignment="1" applyProtection="1">
      <alignment horizontal="center" vertical="center"/>
      <protection/>
    </xf>
    <xf numFmtId="178" fontId="13" fillId="0" borderId="27" xfId="0" applyNumberFormat="1" applyFont="1" applyBorder="1" applyAlignment="1" applyProtection="1">
      <alignment horizontal="center" vertical="center"/>
      <protection/>
    </xf>
    <xf numFmtId="178" fontId="13" fillId="0" borderId="45" xfId="0" applyNumberFormat="1" applyFont="1" applyBorder="1" applyAlignment="1" applyProtection="1">
      <alignment horizontal="center" vertical="center"/>
      <protection/>
    </xf>
    <xf numFmtId="178" fontId="13" fillId="0" borderId="46" xfId="0" applyNumberFormat="1"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178" fontId="13" fillId="0" borderId="11" xfId="0" applyNumberFormat="1" applyFont="1" applyBorder="1" applyAlignment="1" applyProtection="1">
      <alignment horizontal="center" vertical="center"/>
      <protection/>
    </xf>
    <xf numFmtId="178" fontId="13" fillId="0" borderId="51" xfId="0" applyNumberFormat="1" applyFont="1" applyBorder="1" applyAlignment="1" applyProtection="1">
      <alignment horizontal="center" vertical="center"/>
      <protection/>
    </xf>
    <xf numFmtId="178" fontId="13" fillId="0" borderId="12" xfId="0" applyNumberFormat="1" applyFont="1" applyBorder="1" applyAlignment="1" applyProtection="1">
      <alignment horizontal="center" vertical="center"/>
      <protection/>
    </xf>
    <xf numFmtId="178" fontId="13" fillId="0" borderId="13" xfId="0" applyNumberFormat="1" applyFont="1" applyBorder="1" applyAlignment="1" applyProtection="1">
      <alignment horizontal="center" vertical="center"/>
      <protection/>
    </xf>
    <xf numFmtId="178" fontId="13" fillId="0" borderId="0" xfId="0" applyNumberFormat="1" applyFont="1" applyBorder="1" applyAlignment="1" applyProtection="1">
      <alignment horizontal="center" vertical="center"/>
      <protection/>
    </xf>
    <xf numFmtId="178" fontId="13" fillId="0" borderId="14" xfId="0" applyNumberFormat="1" applyFont="1" applyBorder="1" applyAlignment="1" applyProtection="1">
      <alignment horizontal="center" vertical="center"/>
      <protection/>
    </xf>
    <xf numFmtId="178" fontId="13" fillId="0" borderId="52" xfId="0" applyNumberFormat="1" applyFont="1" applyBorder="1" applyAlignment="1" applyProtection="1">
      <alignment horizontal="center" vertical="center"/>
      <protection/>
    </xf>
    <xf numFmtId="178" fontId="13" fillId="0" borderId="53" xfId="0" applyNumberFormat="1" applyFont="1" applyBorder="1" applyAlignment="1" applyProtection="1">
      <alignment horizontal="center" vertical="center"/>
      <protection/>
    </xf>
    <xf numFmtId="178" fontId="13" fillId="0" borderId="50" xfId="0" applyNumberFormat="1" applyFont="1" applyBorder="1" applyAlignment="1" applyProtection="1">
      <alignment horizontal="center" vertical="center"/>
      <protection/>
    </xf>
    <xf numFmtId="178" fontId="13" fillId="0" borderId="47" xfId="0" applyNumberFormat="1" applyFont="1" applyBorder="1" applyAlignment="1" applyProtection="1">
      <alignment horizontal="center" vertical="center"/>
      <protection/>
    </xf>
    <xf numFmtId="178" fontId="13" fillId="0" borderId="48" xfId="0" applyNumberFormat="1" applyFont="1" applyBorder="1" applyAlignment="1" applyProtection="1">
      <alignment horizontal="center" vertical="center"/>
      <protection/>
    </xf>
    <xf numFmtId="178" fontId="13" fillId="0" borderId="49" xfId="0" applyNumberFormat="1"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7" fillId="0" borderId="17" xfId="0" applyFont="1" applyBorder="1" applyAlignment="1" applyProtection="1">
      <alignment horizontal="left" vertical="center" shrinkToFit="1"/>
      <protection/>
    </xf>
    <xf numFmtId="0" fontId="17" fillId="0" borderId="44" xfId="0" applyFont="1" applyBorder="1" applyAlignment="1" applyProtection="1">
      <alignment horizontal="center" vertical="center"/>
      <protection/>
    </xf>
    <xf numFmtId="0" fontId="17" fillId="0" borderId="40" xfId="0" applyFont="1" applyBorder="1" applyAlignment="1" applyProtection="1">
      <alignment horizontal="center" vertical="center"/>
      <protection/>
    </xf>
    <xf numFmtId="0" fontId="17" fillId="0" borderId="4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3" fillId="0" borderId="10" xfId="0" applyFont="1" applyBorder="1" applyAlignment="1">
      <alignment horizontal="center" vertical="center"/>
    </xf>
    <xf numFmtId="179" fontId="13" fillId="0" borderId="37" xfId="0" applyNumberFormat="1" applyFont="1" applyBorder="1" applyAlignment="1">
      <alignment horizontal="center" vertical="center"/>
    </xf>
    <xf numFmtId="179" fontId="13" fillId="0" borderId="31" xfId="0" applyNumberFormat="1" applyFont="1" applyBorder="1" applyAlignment="1">
      <alignment horizontal="center" vertical="center"/>
    </xf>
    <xf numFmtId="0" fontId="3" fillId="0" borderId="51"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7" fillId="0" borderId="56" xfId="0" applyFont="1" applyBorder="1" applyAlignment="1" applyProtection="1">
      <alignment horizontal="center" vertical="center" shrinkToFit="1"/>
      <protection/>
    </xf>
    <xf numFmtId="0" fontId="7" fillId="0" borderId="45" xfId="0" applyFont="1" applyBorder="1" applyAlignment="1" applyProtection="1">
      <alignment horizontal="center" vertical="center" shrinkToFit="1"/>
      <protection/>
    </xf>
    <xf numFmtId="0" fontId="7" fillId="0" borderId="36" xfId="0" applyFont="1" applyBorder="1" applyAlignment="1" applyProtection="1">
      <alignment horizontal="center" vertical="center" shrinkToFit="1"/>
      <protection/>
    </xf>
    <xf numFmtId="0" fontId="14" fillId="0" borderId="35"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3" fillId="0" borderId="51" xfId="0" applyFont="1" applyBorder="1" applyAlignment="1" applyProtection="1">
      <alignment horizontal="left" vertical="center"/>
      <protection/>
    </xf>
    <xf numFmtId="0" fontId="14" fillId="0" borderId="51" xfId="0" applyFont="1" applyBorder="1" applyAlignment="1" applyProtection="1">
      <alignment horizontal="center" vertical="center" shrinkToFit="1"/>
      <protection/>
    </xf>
    <xf numFmtId="0" fontId="14" fillId="0" borderId="57" xfId="0" applyFont="1" applyBorder="1" applyAlignment="1" applyProtection="1">
      <alignment horizontal="center" vertical="center" shrinkToFit="1"/>
      <protection/>
    </xf>
    <xf numFmtId="0" fontId="14" fillId="0" borderId="55" xfId="0" applyFont="1" applyBorder="1" applyAlignment="1" applyProtection="1">
      <alignment horizontal="center" vertical="center" shrinkToFit="1"/>
      <protection/>
    </xf>
    <xf numFmtId="0" fontId="14" fillId="0" borderId="58" xfId="0" applyFont="1" applyBorder="1" applyAlignment="1" applyProtection="1">
      <alignment horizontal="center" vertical="center" shrinkToFit="1"/>
      <protection/>
    </xf>
    <xf numFmtId="0" fontId="3"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78" fontId="13" fillId="0" borderId="57" xfId="0" applyNumberFormat="1" applyFont="1" applyBorder="1" applyAlignment="1" applyProtection="1">
      <alignment horizontal="center" vertical="center"/>
      <protection/>
    </xf>
    <xf numFmtId="178" fontId="19" fillId="0" borderId="23" xfId="0" applyNumberFormat="1" applyFont="1" applyBorder="1" applyAlignment="1">
      <alignment horizontal="center" vertical="center"/>
    </xf>
    <xf numFmtId="178" fontId="19" fillId="0" borderId="21" xfId="0" applyNumberFormat="1" applyFont="1" applyBorder="1" applyAlignment="1">
      <alignment horizontal="center" vertical="center"/>
    </xf>
    <xf numFmtId="178" fontId="19" fillId="0" borderId="24" xfId="0" applyNumberFormat="1"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178" fontId="13" fillId="0" borderId="17" xfId="0" applyNumberFormat="1" applyFont="1" applyBorder="1" applyAlignment="1">
      <alignment horizontal="center" vertical="center"/>
    </xf>
    <xf numFmtId="178" fontId="13" fillId="0" borderId="18" xfId="0" applyNumberFormat="1" applyFont="1" applyBorder="1" applyAlignment="1">
      <alignment horizontal="center" vertical="center"/>
    </xf>
    <xf numFmtId="178" fontId="13" fillId="0" borderId="30" xfId="0" applyNumberFormat="1" applyFont="1" applyBorder="1" applyAlignment="1">
      <alignment horizontal="center" vertical="center"/>
    </xf>
    <xf numFmtId="181" fontId="13" fillId="0" borderId="17" xfId="0" applyNumberFormat="1" applyFont="1" applyBorder="1" applyAlignment="1">
      <alignment horizontal="right" vertical="center"/>
    </xf>
    <xf numFmtId="181" fontId="13" fillId="0" borderId="38" xfId="0" applyNumberFormat="1" applyFont="1" applyBorder="1" applyAlignment="1">
      <alignment horizontal="right" vertical="center"/>
    </xf>
    <xf numFmtId="0" fontId="16" fillId="0" borderId="0" xfId="0" applyFont="1" applyAlignment="1">
      <alignment horizontal="left" vertical="center"/>
    </xf>
    <xf numFmtId="178" fontId="13" fillId="0" borderId="26" xfId="0" applyNumberFormat="1" applyFont="1" applyBorder="1" applyAlignment="1">
      <alignment horizontal="center" vertical="center"/>
    </xf>
    <xf numFmtId="178" fontId="13" fillId="0" borderId="27"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61" xfId="0" applyFont="1" applyBorder="1" applyAlignment="1">
      <alignment horizontal="center" vertical="center"/>
    </xf>
    <xf numFmtId="0" fontId="19" fillId="0" borderId="43" xfId="0" applyFont="1" applyBorder="1" applyAlignment="1">
      <alignment horizontal="center" vertical="center"/>
    </xf>
    <xf numFmtId="0" fontId="19" fillId="0" borderId="10" xfId="0" applyFont="1" applyBorder="1" applyAlignment="1">
      <alignment horizontal="center" vertical="center"/>
    </xf>
    <xf numFmtId="178" fontId="13" fillId="0" borderId="25" xfId="0" applyNumberFormat="1" applyFont="1" applyBorder="1" applyAlignment="1">
      <alignment horizontal="right" vertical="center"/>
    </xf>
    <xf numFmtId="178" fontId="13" fillId="0" borderId="26" xfId="0" applyNumberFormat="1" applyFont="1" applyBorder="1" applyAlignment="1">
      <alignment horizontal="right" vertical="center"/>
    </xf>
    <xf numFmtId="178" fontId="13" fillId="0" borderId="27" xfId="0" applyNumberFormat="1" applyFont="1" applyBorder="1" applyAlignment="1">
      <alignment horizontal="right" vertical="center"/>
    </xf>
    <xf numFmtId="178" fontId="13" fillId="0" borderId="2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18" fillId="0" borderId="10" xfId="0" applyFont="1" applyBorder="1" applyAlignment="1" applyProtection="1">
      <alignment horizontal="center"/>
      <protection locked="0"/>
    </xf>
    <xf numFmtId="0" fontId="19" fillId="0" borderId="0" xfId="0" applyFont="1" applyAlignment="1">
      <alignment horizontal="left" vertical="center" shrinkToFit="1"/>
    </xf>
    <xf numFmtId="0" fontId="14" fillId="0" borderId="28"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7" fillId="0" borderId="5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36" xfId="0" applyFont="1" applyBorder="1" applyAlignment="1">
      <alignment horizontal="center" vertical="center" shrinkToFit="1"/>
    </xf>
    <xf numFmtId="0" fontId="14" fillId="0" borderId="35"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Border="1" applyAlignment="1">
      <alignment horizontal="center" vertical="center"/>
    </xf>
    <xf numFmtId="49" fontId="17" fillId="0" borderId="44" xfId="0" applyNumberFormat="1" applyFont="1" applyBorder="1" applyAlignment="1" applyProtection="1">
      <alignment horizontal="center" vertical="center"/>
      <protection locked="0"/>
    </xf>
    <xf numFmtId="49" fontId="17" fillId="0" borderId="40" xfId="0" applyNumberFormat="1"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14" fillId="0" borderId="4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7" fillId="0" borderId="10" xfId="0" applyFont="1" applyBorder="1" applyAlignment="1">
      <alignment horizontal="center" vertical="center"/>
    </xf>
    <xf numFmtId="0" fontId="3" fillId="0" borderId="51" xfId="0" applyFont="1" applyBorder="1" applyAlignment="1" applyProtection="1">
      <alignment horizontal="left" vertical="center"/>
      <protection locked="0"/>
    </xf>
    <xf numFmtId="0" fontId="14" fillId="0" borderId="28"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3" fillId="0" borderId="10" xfId="0" applyFont="1" applyBorder="1" applyAlignment="1">
      <alignment horizontal="distributed" vertical="center"/>
    </xf>
    <xf numFmtId="178" fontId="13" fillId="0" borderId="47" xfId="0" applyNumberFormat="1" applyFont="1" applyBorder="1" applyAlignment="1">
      <alignment horizontal="center" vertical="center"/>
    </xf>
    <xf numFmtId="178" fontId="13" fillId="0" borderId="51"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48" xfId="0" applyNumberFormat="1" applyFont="1" applyBorder="1" applyAlignment="1">
      <alignment horizontal="center" vertical="center"/>
    </xf>
    <xf numFmtId="178" fontId="13" fillId="0" borderId="0" xfId="0" applyNumberFormat="1" applyFont="1" applyBorder="1" applyAlignment="1">
      <alignment horizontal="center" vertical="center"/>
    </xf>
    <xf numFmtId="178" fontId="13" fillId="0" borderId="14" xfId="0" applyNumberFormat="1" applyFont="1" applyBorder="1" applyAlignment="1">
      <alignment horizontal="center" vertical="center"/>
    </xf>
    <xf numFmtId="178" fontId="13" fillId="0" borderId="49" xfId="0" applyNumberFormat="1" applyFont="1" applyBorder="1" applyAlignment="1">
      <alignment horizontal="center" vertical="center"/>
    </xf>
    <xf numFmtId="178" fontId="13" fillId="0" borderId="53" xfId="0" applyNumberFormat="1" applyFont="1" applyBorder="1" applyAlignment="1">
      <alignment horizontal="center" vertical="center"/>
    </xf>
    <xf numFmtId="178" fontId="13" fillId="0" borderId="50" xfId="0" applyNumberFormat="1" applyFont="1" applyBorder="1" applyAlignment="1">
      <alignment horizontal="center" vertical="center"/>
    </xf>
    <xf numFmtId="178" fontId="13" fillId="0" borderId="45" xfId="0" applyNumberFormat="1" applyFont="1" applyBorder="1" applyAlignment="1">
      <alignment horizontal="center" vertical="center"/>
    </xf>
    <xf numFmtId="178" fontId="13" fillId="0" borderId="46" xfId="0" applyNumberFormat="1" applyFont="1" applyBorder="1" applyAlignment="1">
      <alignment horizontal="center" vertical="center"/>
    </xf>
    <xf numFmtId="0" fontId="57" fillId="0" borderId="53"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7" fillId="0" borderId="0" xfId="0" applyFont="1" applyAlignment="1">
      <alignment horizontal="left" vertical="center" shrinkToFit="1"/>
    </xf>
    <xf numFmtId="0" fontId="14" fillId="0" borderId="51"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4" fillId="0" borderId="55"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0" borderId="52" xfId="0" applyNumberFormat="1"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8" fontId="19" fillId="0" borderId="20" xfId="0" applyNumberFormat="1" applyFont="1" applyBorder="1" applyAlignment="1">
      <alignment horizontal="center" vertical="center"/>
    </xf>
    <xf numFmtId="181" fontId="13" fillId="0" borderId="31" xfId="0" applyNumberFormat="1" applyFont="1" applyBorder="1" applyAlignment="1">
      <alignment horizontal="center" vertical="center"/>
    </xf>
    <xf numFmtId="181" fontId="13" fillId="0" borderId="32" xfId="0" applyNumberFormat="1" applyFont="1" applyBorder="1" applyAlignment="1">
      <alignment horizontal="center" vertical="center"/>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19" fillId="0" borderId="53"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84"/>
  <sheetViews>
    <sheetView tabSelected="1" view="pageBreakPreview" zoomScaleSheetLayoutView="100" workbookViewId="0" topLeftCell="A1">
      <selection activeCell="E6" sqref="E6:Q6"/>
    </sheetView>
  </sheetViews>
  <sheetFormatPr defaultColWidth="9.00390625" defaultRowHeight="13.5"/>
  <cols>
    <col min="1" max="1" width="4.875" style="1" customWidth="1"/>
    <col min="2" max="7" width="3.375" style="1" customWidth="1"/>
    <col min="8" max="10" width="5.625" style="1" customWidth="1"/>
    <col min="11" max="11" width="4.625" style="1" customWidth="1"/>
    <col min="12" max="12" width="5.125" style="1" customWidth="1"/>
    <col min="13" max="13" width="4.875" style="1" customWidth="1"/>
    <col min="14" max="17" width="3.375" style="1" customWidth="1"/>
    <col min="18" max="19" width="3.75390625" style="1" customWidth="1"/>
    <col min="20" max="22" width="5.625" style="1" customWidth="1"/>
    <col min="23" max="23" width="4.625" style="1" customWidth="1"/>
    <col min="24" max="24" width="5.125" style="1" customWidth="1"/>
    <col min="25" max="26" width="4.625" style="1" customWidth="1"/>
    <col min="27" max="28" width="3.375" style="1" customWidth="1"/>
    <col min="29" max="29" width="3.375" style="38" hidden="1" customWidth="1"/>
    <col min="30" max="31" width="3.75390625" style="38" hidden="1" customWidth="1"/>
    <col min="32" max="32" width="6.50390625" style="38" hidden="1" customWidth="1"/>
    <col min="33" max="40" width="2.625" style="38" hidden="1" customWidth="1"/>
    <col min="41" max="41" width="6.50390625" style="38" hidden="1" customWidth="1"/>
    <col min="42" max="48" width="2.625" style="38" hidden="1" customWidth="1"/>
    <col min="49" max="16384" width="9.00390625" style="1" customWidth="1"/>
  </cols>
  <sheetData>
    <row r="1" spans="1:24" ht="13.5" customHeight="1">
      <c r="A1" s="1" t="s">
        <v>19</v>
      </c>
      <c r="X1" s="85"/>
    </row>
    <row r="2" spans="3:26" ht="13.5" customHeight="1">
      <c r="C2" s="2"/>
      <c r="E2" s="86"/>
      <c r="F2" s="86"/>
      <c r="G2" s="86"/>
      <c r="H2" s="107" t="s">
        <v>69</v>
      </c>
      <c r="I2" s="107"/>
      <c r="J2" s="107"/>
      <c r="K2" s="107"/>
      <c r="L2" s="107"/>
      <c r="M2" s="107"/>
      <c r="N2" s="107"/>
      <c r="O2" s="107"/>
      <c r="P2" s="108"/>
      <c r="Q2" s="333"/>
      <c r="R2" s="334"/>
      <c r="S2" s="308" t="s">
        <v>4</v>
      </c>
      <c r="T2" s="309"/>
      <c r="U2" s="324"/>
      <c r="V2" s="324"/>
      <c r="W2" s="324"/>
      <c r="X2" s="325"/>
      <c r="Y2" s="4"/>
      <c r="Z2" s="4"/>
    </row>
    <row r="3" spans="1:26" ht="13.5" customHeight="1">
      <c r="A3" s="109"/>
      <c r="B3" s="109"/>
      <c r="C3" s="109"/>
      <c r="D3" s="109"/>
      <c r="E3" s="109"/>
      <c r="F3" s="109"/>
      <c r="G3" s="86"/>
      <c r="H3" s="107"/>
      <c r="I3" s="107"/>
      <c r="J3" s="107"/>
      <c r="K3" s="107"/>
      <c r="L3" s="107"/>
      <c r="M3" s="107"/>
      <c r="N3" s="107"/>
      <c r="O3" s="107"/>
      <c r="P3" s="108"/>
      <c r="Q3" s="335"/>
      <c r="R3" s="336"/>
      <c r="S3" s="310"/>
      <c r="T3" s="311"/>
      <c r="U3" s="326"/>
      <c r="V3" s="326"/>
      <c r="W3" s="326"/>
      <c r="X3" s="327"/>
      <c r="Y3" s="4"/>
      <c r="Z3" s="4"/>
    </row>
    <row r="4" spans="1:26" ht="13.5" customHeight="1">
      <c r="A4" s="109"/>
      <c r="B4" s="109"/>
      <c r="C4" s="109"/>
      <c r="D4" s="109"/>
      <c r="E4" s="109"/>
      <c r="F4" s="109"/>
      <c r="G4" s="2"/>
      <c r="H4" s="3"/>
      <c r="I4" s="3"/>
      <c r="J4" s="3"/>
      <c r="K4" s="3"/>
      <c r="L4" s="3"/>
      <c r="M4" s="3"/>
      <c r="N4" s="3"/>
      <c r="Q4" s="337"/>
      <c r="R4" s="338"/>
      <c r="S4" s="312"/>
      <c r="T4" s="313"/>
      <c r="U4" s="328"/>
      <c r="V4" s="328"/>
      <c r="W4" s="328"/>
      <c r="X4" s="329"/>
      <c r="Y4" s="4"/>
      <c r="Z4" s="4"/>
    </row>
    <row r="5" spans="3:31" ht="8.25" customHeight="1" thickBot="1">
      <c r="C5" s="2"/>
      <c r="D5" s="2"/>
      <c r="E5" s="2"/>
      <c r="F5" s="2"/>
      <c r="G5" s="2"/>
      <c r="H5" s="5"/>
      <c r="I5" s="5"/>
      <c r="J5" s="5"/>
      <c r="K5" s="5"/>
      <c r="L5" s="5"/>
      <c r="M5" s="5"/>
      <c r="N5" s="5"/>
      <c r="O5" s="5"/>
      <c r="P5" s="5"/>
      <c r="Q5" s="5"/>
      <c r="R5" s="5"/>
      <c r="S5" s="5"/>
      <c r="T5" s="2"/>
      <c r="U5" s="2"/>
      <c r="V5" s="2"/>
      <c r="W5" s="2"/>
      <c r="X5" s="6"/>
      <c r="Y5" s="6"/>
      <c r="Z5" s="6"/>
      <c r="AA5" s="6"/>
      <c r="AB5" s="7"/>
      <c r="AC5" s="39"/>
      <c r="AD5" s="40"/>
      <c r="AE5" s="40"/>
    </row>
    <row r="6" spans="1:31" ht="29.25" customHeight="1">
      <c r="A6" s="248" t="s">
        <v>0</v>
      </c>
      <c r="B6" s="249"/>
      <c r="C6" s="249"/>
      <c r="D6" s="286"/>
      <c r="E6" s="287"/>
      <c r="F6" s="288"/>
      <c r="G6" s="288"/>
      <c r="H6" s="288"/>
      <c r="I6" s="288"/>
      <c r="J6" s="288"/>
      <c r="K6" s="288"/>
      <c r="L6" s="288"/>
      <c r="M6" s="288"/>
      <c r="N6" s="288"/>
      <c r="O6" s="288"/>
      <c r="P6" s="288"/>
      <c r="Q6" s="289"/>
      <c r="R6" s="285" t="s">
        <v>5</v>
      </c>
      <c r="S6" s="249"/>
      <c r="T6" s="286"/>
      <c r="U6" s="282"/>
      <c r="V6" s="283"/>
      <c r="W6" s="283"/>
      <c r="X6" s="284"/>
      <c r="Y6" s="8"/>
      <c r="Z6" s="8"/>
      <c r="AA6" s="9"/>
      <c r="AB6" s="6"/>
      <c r="AC6" s="40"/>
      <c r="AD6" s="40"/>
      <c r="AE6" s="40"/>
    </row>
    <row r="7" spans="1:31" ht="29.25" customHeight="1">
      <c r="A7" s="264" t="s">
        <v>18</v>
      </c>
      <c r="B7" s="208"/>
      <c r="C7" s="208"/>
      <c r="D7" s="208"/>
      <c r="E7" s="268"/>
      <c r="F7" s="269"/>
      <c r="G7" s="269"/>
      <c r="H7" s="269"/>
      <c r="I7" s="269"/>
      <c r="J7" s="269"/>
      <c r="K7" s="269"/>
      <c r="L7" s="269"/>
      <c r="M7" s="129" t="s">
        <v>37</v>
      </c>
      <c r="N7" s="134"/>
      <c r="O7" s="295" t="s">
        <v>6</v>
      </c>
      <c r="P7" s="295"/>
      <c r="Q7" s="295"/>
      <c r="R7" s="292"/>
      <c r="S7" s="293"/>
      <c r="T7" s="293"/>
      <c r="U7" s="293"/>
      <c r="V7" s="293"/>
      <c r="W7" s="293"/>
      <c r="X7" s="294"/>
      <c r="Y7" s="10"/>
      <c r="Z7" s="10"/>
      <c r="AA7" s="6"/>
      <c r="AB7" s="6"/>
      <c r="AC7" s="40"/>
      <c r="AD7" s="40"/>
      <c r="AE7" s="40"/>
    </row>
    <row r="8" spans="1:31" ht="14.25" customHeight="1">
      <c r="A8" s="276" t="s">
        <v>7</v>
      </c>
      <c r="B8" s="277"/>
      <c r="C8" s="277"/>
      <c r="D8" s="278"/>
      <c r="E8" s="83" t="s">
        <v>56</v>
      </c>
      <c r="F8" s="291"/>
      <c r="G8" s="291"/>
      <c r="H8" s="291"/>
      <c r="I8" s="315"/>
      <c r="J8" s="315"/>
      <c r="K8" s="315"/>
      <c r="L8" s="315"/>
      <c r="M8" s="315"/>
      <c r="N8" s="315"/>
      <c r="O8" s="315"/>
      <c r="P8" s="315"/>
      <c r="Q8" s="315"/>
      <c r="R8" s="315"/>
      <c r="S8" s="315"/>
      <c r="T8" s="315"/>
      <c r="U8" s="315"/>
      <c r="V8" s="315"/>
      <c r="W8" s="315"/>
      <c r="X8" s="316"/>
      <c r="Y8" s="10"/>
      <c r="Z8" s="10"/>
      <c r="AA8" s="6"/>
      <c r="AB8" s="6"/>
      <c r="AC8" s="40"/>
      <c r="AD8" s="40"/>
      <c r="AE8" s="40"/>
    </row>
    <row r="9" spans="1:31" ht="14.25" customHeight="1">
      <c r="A9" s="279"/>
      <c r="B9" s="280"/>
      <c r="C9" s="280"/>
      <c r="D9" s="281"/>
      <c r="E9" s="227"/>
      <c r="F9" s="213"/>
      <c r="G9" s="213"/>
      <c r="H9" s="213"/>
      <c r="I9" s="317"/>
      <c r="J9" s="317"/>
      <c r="K9" s="317"/>
      <c r="L9" s="317"/>
      <c r="M9" s="317"/>
      <c r="N9" s="317"/>
      <c r="O9" s="317"/>
      <c r="P9" s="317"/>
      <c r="Q9" s="317"/>
      <c r="R9" s="317"/>
      <c r="S9" s="317"/>
      <c r="T9" s="317"/>
      <c r="U9" s="317"/>
      <c r="V9" s="317"/>
      <c r="W9" s="317"/>
      <c r="X9" s="318"/>
      <c r="Y9" s="6"/>
      <c r="Z9" s="6"/>
      <c r="AA9" s="6"/>
      <c r="AB9" s="6"/>
      <c r="AC9" s="40"/>
      <c r="AD9" s="40"/>
      <c r="AE9" s="40"/>
    </row>
    <row r="10" spans="1:31" ht="29.25" customHeight="1" thickBot="1">
      <c r="A10" s="270" t="s">
        <v>10</v>
      </c>
      <c r="B10" s="271"/>
      <c r="C10" s="271"/>
      <c r="D10" s="271"/>
      <c r="E10" s="271"/>
      <c r="F10" s="272"/>
      <c r="G10" s="273"/>
      <c r="H10" s="274"/>
      <c r="I10" s="274"/>
      <c r="J10" s="274"/>
      <c r="K10" s="274"/>
      <c r="L10" s="274"/>
      <c r="M10" s="274"/>
      <c r="N10" s="274"/>
      <c r="O10" s="274"/>
      <c r="P10" s="274"/>
      <c r="Q10" s="274"/>
      <c r="R10" s="274"/>
      <c r="S10" s="274"/>
      <c r="T10" s="274"/>
      <c r="U10" s="274"/>
      <c r="V10" s="274"/>
      <c r="W10" s="274"/>
      <c r="X10" s="275"/>
      <c r="Y10" s="8"/>
      <c r="Z10" s="8"/>
      <c r="AA10" s="6"/>
      <c r="AB10" s="6"/>
      <c r="AC10" s="40"/>
      <c r="AD10" s="40"/>
      <c r="AE10" s="40"/>
    </row>
    <row r="11" spans="1:31" ht="18" customHeight="1">
      <c r="A11" s="192" t="s">
        <v>65</v>
      </c>
      <c r="B11" s="192"/>
      <c r="C11" s="192"/>
      <c r="D11" s="192"/>
      <c r="E11" s="192"/>
      <c r="F11" s="192"/>
      <c r="G11" s="192"/>
      <c r="H11" s="192"/>
      <c r="I11" s="192"/>
      <c r="J11" s="192"/>
      <c r="K11" s="192"/>
      <c r="L11" s="192"/>
      <c r="M11" s="192"/>
      <c r="N11" s="192"/>
      <c r="O11" s="192"/>
      <c r="P11" s="192"/>
      <c r="Q11" s="192"/>
      <c r="R11" s="192"/>
      <c r="S11" s="192"/>
      <c r="T11" s="88"/>
      <c r="U11" s="89" t="s">
        <v>64</v>
      </c>
      <c r="V11" s="97"/>
      <c r="W11" s="97"/>
      <c r="X11" s="98" t="s">
        <v>63</v>
      </c>
      <c r="Y11" s="11"/>
      <c r="Z11" s="11"/>
      <c r="AA11" s="6"/>
      <c r="AB11" s="6"/>
      <c r="AC11" s="40"/>
      <c r="AD11" s="40"/>
      <c r="AE11" s="40"/>
    </row>
    <row r="12" spans="1:48" s="2" customFormat="1" ht="34.5" customHeight="1">
      <c r="A12" s="99" t="s">
        <v>2</v>
      </c>
      <c r="B12" s="290" t="s">
        <v>3</v>
      </c>
      <c r="C12" s="290"/>
      <c r="D12" s="290"/>
      <c r="E12" s="290"/>
      <c r="F12" s="290"/>
      <c r="G12" s="290"/>
      <c r="H12" s="101" t="s">
        <v>8</v>
      </c>
      <c r="I12" s="100" t="s">
        <v>57</v>
      </c>
      <c r="J12" s="100" t="s">
        <v>9</v>
      </c>
      <c r="K12" s="92" t="s">
        <v>1</v>
      </c>
      <c r="L12" s="94" t="s">
        <v>71</v>
      </c>
      <c r="M12" s="99" t="s">
        <v>2</v>
      </c>
      <c r="N12" s="290" t="s">
        <v>3</v>
      </c>
      <c r="O12" s="290"/>
      <c r="P12" s="290"/>
      <c r="Q12" s="290"/>
      <c r="R12" s="290"/>
      <c r="S12" s="290"/>
      <c r="T12" s="101" t="s">
        <v>8</v>
      </c>
      <c r="U12" s="100" t="s">
        <v>58</v>
      </c>
      <c r="V12" s="100" t="s">
        <v>9</v>
      </c>
      <c r="W12" s="92" t="s">
        <v>1</v>
      </c>
      <c r="X12" s="94" t="s">
        <v>71</v>
      </c>
      <c r="Y12" s="6"/>
      <c r="Z12" s="6"/>
      <c r="AC12" s="24"/>
      <c r="AD12" s="24"/>
      <c r="AE12" s="24"/>
      <c r="AF12" s="24"/>
      <c r="AG12" s="24"/>
      <c r="AH12" s="25" t="s">
        <v>12</v>
      </c>
      <c r="AI12" s="24" t="s">
        <v>13</v>
      </c>
      <c r="AJ12" s="25" t="s">
        <v>14</v>
      </c>
      <c r="AK12" s="25" t="s">
        <v>15</v>
      </c>
      <c r="AL12" s="25" t="s">
        <v>16</v>
      </c>
      <c r="AM12" s="25" t="s">
        <v>17</v>
      </c>
      <c r="AN12" s="25"/>
      <c r="AO12" s="24"/>
      <c r="AP12" s="24"/>
      <c r="AQ12" s="25" t="s">
        <v>12</v>
      </c>
      <c r="AR12" s="24" t="s">
        <v>13</v>
      </c>
      <c r="AS12" s="25" t="s">
        <v>14</v>
      </c>
      <c r="AT12" s="25" t="s">
        <v>15</v>
      </c>
      <c r="AU12" s="25" t="s">
        <v>16</v>
      </c>
      <c r="AV12" s="25" t="s">
        <v>17</v>
      </c>
    </row>
    <row r="13" spans="1:48" ht="26.25" customHeight="1">
      <c r="A13" s="102"/>
      <c r="B13" s="266"/>
      <c r="C13" s="266"/>
      <c r="D13" s="266"/>
      <c r="E13" s="266"/>
      <c r="F13" s="266"/>
      <c r="G13" s="266"/>
      <c r="H13" s="103"/>
      <c r="I13" s="23"/>
      <c r="J13" s="23"/>
      <c r="K13" s="57"/>
      <c r="L13" s="104"/>
      <c r="M13" s="102"/>
      <c r="N13" s="266"/>
      <c r="O13" s="266"/>
      <c r="P13" s="266"/>
      <c r="Q13" s="266"/>
      <c r="R13" s="266"/>
      <c r="S13" s="266"/>
      <c r="T13" s="103"/>
      <c r="U13" s="23"/>
      <c r="V13" s="23"/>
      <c r="W13" s="57"/>
      <c r="X13" s="104"/>
      <c r="Y13" s="6"/>
      <c r="Z13" s="6"/>
      <c r="AC13" s="26"/>
      <c r="AD13" s="27"/>
      <c r="AE13" s="27"/>
      <c r="AF13" s="28" t="b">
        <v>0</v>
      </c>
      <c r="AG13" s="28">
        <f>COUNTIF(AF13,TRUE)</f>
        <v>0</v>
      </c>
      <c r="AH13" s="27">
        <f>COUNTIF(I13,AC14)*COUNTIF(AG13,"1")</f>
        <v>0</v>
      </c>
      <c r="AI13" s="27">
        <f>COUNTIF(I13,AC16&amp;"*")*COUNTIF(AG13,"1")</f>
        <v>0</v>
      </c>
      <c r="AJ13" s="27">
        <f>COUNTIF(I13,AC18&amp;"*")*COUNTIF(AG13,"1")</f>
        <v>0</v>
      </c>
      <c r="AK13" s="27">
        <f>COUNTIF(I13,AC20&amp;"*")*COUNTIF(AG13,"1")</f>
        <v>0</v>
      </c>
      <c r="AL13" s="27">
        <f>COUNTIF(I13,AC22&amp;"*")*COUNTIF(AG13,"1")</f>
        <v>0</v>
      </c>
      <c r="AM13" s="27">
        <f>COUNTIF(I13,AC24&amp;"*")*COUNTIF(AG13,"1")</f>
        <v>0</v>
      </c>
      <c r="AN13" s="27"/>
      <c r="AO13" s="28" t="b">
        <v>0</v>
      </c>
      <c r="AP13" s="28">
        <f>COUNTIF(AO13,TRUE)</f>
        <v>0</v>
      </c>
      <c r="AQ13" s="27">
        <f>COUNTIF(U13,AC14)*COUNTIF(AP13,"1")</f>
        <v>0</v>
      </c>
      <c r="AR13" s="27">
        <f>COUNTIF(U13,AC16&amp;"*")*COUNTIF(AP13,"1")</f>
        <v>0</v>
      </c>
      <c r="AS13" s="27">
        <f>COUNTIF(U13,AC18&amp;"*")*COUNTIF(AP13,"1")</f>
        <v>0</v>
      </c>
      <c r="AT13" s="27">
        <f>COUNTIF(U13,AC20&amp;"*")*COUNTIF(AP13,"1")</f>
        <v>0</v>
      </c>
      <c r="AU13" s="27">
        <f>COUNTIF(U13,AC22&amp;"*")*COUNTIF(AP13,"1")</f>
        <v>0</v>
      </c>
      <c r="AV13" s="27">
        <f>COUNTIF(U13,AC24&amp;"*")*COUNTIF(AP13,"1")</f>
        <v>0</v>
      </c>
    </row>
    <row r="14" spans="1:48" ht="26.25" customHeight="1">
      <c r="A14" s="102"/>
      <c r="B14" s="266"/>
      <c r="C14" s="266"/>
      <c r="D14" s="266"/>
      <c r="E14" s="266"/>
      <c r="F14" s="266"/>
      <c r="G14" s="266"/>
      <c r="H14" s="103"/>
      <c r="I14" s="23"/>
      <c r="J14" s="23"/>
      <c r="K14" s="57"/>
      <c r="L14" s="104"/>
      <c r="M14" s="102"/>
      <c r="N14" s="266"/>
      <c r="O14" s="266"/>
      <c r="P14" s="266"/>
      <c r="Q14" s="266"/>
      <c r="R14" s="266"/>
      <c r="S14" s="266"/>
      <c r="T14" s="103"/>
      <c r="U14" s="23"/>
      <c r="V14" s="23"/>
      <c r="W14" s="57"/>
      <c r="X14" s="104"/>
      <c r="Y14" s="6"/>
      <c r="Z14" s="6"/>
      <c r="AC14" s="29" t="s">
        <v>12</v>
      </c>
      <c r="AD14" s="30">
        <f>COUNTIF(I13:I27,"幼")</f>
        <v>0</v>
      </c>
      <c r="AE14" s="27"/>
      <c r="AF14" s="28" t="b">
        <v>0</v>
      </c>
      <c r="AG14" s="28">
        <f>COUNTIF(AF14,TRUE)</f>
        <v>0</v>
      </c>
      <c r="AH14" s="27">
        <f>COUNTIF(I14,AC14)*COUNTIF(AG14,"1")</f>
        <v>0</v>
      </c>
      <c r="AI14" s="27">
        <f>COUNTIF(I14,AC16&amp;"*")*COUNTIF(AG14,"1")</f>
        <v>0</v>
      </c>
      <c r="AJ14" s="27">
        <f>COUNTIF(I14,AC18&amp;"*")*COUNTIF(AG14,"1")</f>
        <v>0</v>
      </c>
      <c r="AK14" s="27">
        <f>COUNTIF(I14,AC20&amp;"*")*COUNTIF(AG14,"1")</f>
        <v>0</v>
      </c>
      <c r="AL14" s="27">
        <f>COUNTIF(I14,AC22&amp;"*")*COUNTIF(AG14,"1")</f>
        <v>0</v>
      </c>
      <c r="AM14" s="27">
        <f>COUNTIF(I14,AC24&amp;"*")*COUNTIF(AG14,"1")</f>
        <v>0</v>
      </c>
      <c r="AN14" s="27"/>
      <c r="AO14" s="28" t="b">
        <v>0</v>
      </c>
      <c r="AP14" s="28">
        <f aca="true" t="shared" si="0" ref="AP14:AP27">COUNTIF(AO14,TRUE)</f>
        <v>0</v>
      </c>
      <c r="AQ14" s="27">
        <f>COUNTIF(U14,AC15)*COUNTIF(AP14,"1")</f>
        <v>0</v>
      </c>
      <c r="AR14" s="27">
        <f>COUNTIF(U14,AC16&amp;"*")*COUNTIF(AP14,"1")</f>
        <v>0</v>
      </c>
      <c r="AS14" s="27">
        <f>COUNTIF(U14,AC18&amp;"*")*COUNTIF(AP14,"1")</f>
        <v>0</v>
      </c>
      <c r="AT14" s="27">
        <f>COUNTIF(U14,AC20&amp;"*")*COUNTIF(AP14,"1")</f>
        <v>0</v>
      </c>
      <c r="AU14" s="27">
        <f>COUNTIF(U14,AC22&amp;"*")*COUNTIF(AP14,"1")</f>
        <v>0</v>
      </c>
      <c r="AV14" s="27">
        <f>COUNTIF(U14,AC24&amp;"*")*COUNTIF(AP14,"1")</f>
        <v>0</v>
      </c>
    </row>
    <row r="15" spans="1:48" ht="26.25" customHeight="1">
      <c r="A15" s="102"/>
      <c r="B15" s="266"/>
      <c r="C15" s="266"/>
      <c r="D15" s="266"/>
      <c r="E15" s="266"/>
      <c r="F15" s="266"/>
      <c r="G15" s="266"/>
      <c r="H15" s="103"/>
      <c r="I15" s="23"/>
      <c r="J15" s="23"/>
      <c r="K15" s="57"/>
      <c r="L15" s="104"/>
      <c r="M15" s="102"/>
      <c r="N15" s="266"/>
      <c r="O15" s="266"/>
      <c r="P15" s="266"/>
      <c r="Q15" s="266"/>
      <c r="R15" s="266"/>
      <c r="S15" s="266"/>
      <c r="T15" s="103"/>
      <c r="U15" s="23"/>
      <c r="V15" s="23"/>
      <c r="W15" s="57"/>
      <c r="X15" s="104"/>
      <c r="Y15" s="6"/>
      <c r="Z15" s="6"/>
      <c r="AC15" s="31" t="s">
        <v>12</v>
      </c>
      <c r="AD15" s="32">
        <f>COUNTIF(U13:U27,"幼")</f>
        <v>0</v>
      </c>
      <c r="AE15" s="27"/>
      <c r="AF15" s="28" t="b">
        <v>0</v>
      </c>
      <c r="AG15" s="28">
        <f>COUNTIF(AF15,TRUE)</f>
        <v>0</v>
      </c>
      <c r="AH15" s="27">
        <f>COUNTIF(I15,AC14)*COUNTIF(AG15,"1")</f>
        <v>0</v>
      </c>
      <c r="AI15" s="27">
        <f>COUNTIF(I15,AC16&amp;"*")*COUNTIF(AG15,"1")</f>
        <v>0</v>
      </c>
      <c r="AJ15" s="27">
        <f>COUNTIF(I15,AC18&amp;"*")*COUNTIF(AG15,"1")</f>
        <v>0</v>
      </c>
      <c r="AK15" s="27">
        <f>COUNTIF(I15,AC20&amp;"*")*COUNTIF(AG15,"1")</f>
        <v>0</v>
      </c>
      <c r="AL15" s="27">
        <f>COUNTIF(I15,AC22&amp;"*")*COUNTIF(AG15,"1")</f>
        <v>0</v>
      </c>
      <c r="AM15" s="27">
        <f>COUNTIF(I15,AC24&amp;"*")*COUNTIF(AG15,"1")</f>
        <v>0</v>
      </c>
      <c r="AN15" s="27"/>
      <c r="AO15" s="28" t="b">
        <v>0</v>
      </c>
      <c r="AP15" s="28">
        <f t="shared" si="0"/>
        <v>0</v>
      </c>
      <c r="AQ15" s="27">
        <f>COUNTIF(U15,AC14)*COUNTIF(AP15,"1")</f>
        <v>0</v>
      </c>
      <c r="AR15" s="27">
        <f>COUNTIF(U15,AC16&amp;"*")*COUNTIF(AP15,"1")</f>
        <v>0</v>
      </c>
      <c r="AS15" s="27">
        <f>COUNTIF(U15,AC18&amp;"*")*COUNTIF(AP15,"1")</f>
        <v>0</v>
      </c>
      <c r="AT15" s="27">
        <f>COUNTIF(U15,AC20&amp;"*")*COUNTIF(AP15,"1")</f>
        <v>0</v>
      </c>
      <c r="AU15" s="27">
        <f>COUNTIF(U15,AC22&amp;"*")*COUNTIF(AP15,"1")</f>
        <v>0</v>
      </c>
      <c r="AV15" s="27">
        <f>COUNTIF(U15,AC24&amp;"*")*COUNTIF(AP15,"1")</f>
        <v>0</v>
      </c>
    </row>
    <row r="16" spans="1:48" ht="26.25" customHeight="1">
      <c r="A16" s="102"/>
      <c r="B16" s="266"/>
      <c r="C16" s="266"/>
      <c r="D16" s="266"/>
      <c r="E16" s="266"/>
      <c r="F16" s="266"/>
      <c r="G16" s="266"/>
      <c r="H16" s="103"/>
      <c r="I16" s="23"/>
      <c r="J16" s="23"/>
      <c r="K16" s="57"/>
      <c r="L16" s="104"/>
      <c r="M16" s="102"/>
      <c r="N16" s="266"/>
      <c r="O16" s="266"/>
      <c r="P16" s="266"/>
      <c r="Q16" s="266"/>
      <c r="R16" s="266"/>
      <c r="S16" s="266"/>
      <c r="T16" s="103"/>
      <c r="U16" s="23"/>
      <c r="V16" s="23"/>
      <c r="W16" s="57"/>
      <c r="X16" s="104"/>
      <c r="Y16" s="6"/>
      <c r="Z16" s="6"/>
      <c r="AC16" s="31" t="s">
        <v>13</v>
      </c>
      <c r="AD16" s="32">
        <f>COUNTIF(I13:I27,AC16&amp;"*")</f>
        <v>0</v>
      </c>
      <c r="AE16" s="27"/>
      <c r="AF16" s="28" t="b">
        <v>0</v>
      </c>
      <c r="AG16" s="28">
        <f aca="true" t="shared" si="1" ref="AG16:AG27">COUNTIF(AF16,TRUE)</f>
        <v>0</v>
      </c>
      <c r="AH16" s="27">
        <f>COUNTIF(I16,AC14)*COUNTIF(AG16,"1")</f>
        <v>0</v>
      </c>
      <c r="AI16" s="27">
        <f>COUNTIF(I16,AC16&amp;"*")*COUNTIF(AG16,"1")</f>
        <v>0</v>
      </c>
      <c r="AJ16" s="27">
        <f>COUNTIF(I16,AC18&amp;"*")*COUNTIF(AG16,"1")</f>
        <v>0</v>
      </c>
      <c r="AK16" s="27">
        <f>COUNTIF(I16,AC20&amp;"*")*COUNTIF(AG16,"1")</f>
        <v>0</v>
      </c>
      <c r="AL16" s="27">
        <f>COUNTIF(I16,AC22&amp;"*")*COUNTIF(AG16,"1")</f>
        <v>0</v>
      </c>
      <c r="AM16" s="27">
        <f>COUNTIF(I16,AC24&amp;"*")*COUNTIF(AG16,"1")</f>
        <v>0</v>
      </c>
      <c r="AN16" s="27"/>
      <c r="AO16" s="28" t="b">
        <v>0</v>
      </c>
      <c r="AP16" s="28">
        <f t="shared" si="0"/>
        <v>0</v>
      </c>
      <c r="AQ16" s="27">
        <f>COUNTIF(U16,AC14)*COUNTIF(AP16,"1")</f>
        <v>0</v>
      </c>
      <c r="AR16" s="27">
        <f>COUNTIF(U16,AC16&amp;"*")*COUNTIF(AP16,"1")</f>
        <v>0</v>
      </c>
      <c r="AS16" s="27">
        <f>COUNTIF(U16,AC18&amp;"*")*COUNTIF(AP16,"1")</f>
        <v>0</v>
      </c>
      <c r="AT16" s="27">
        <f>COUNTIF(U16,AC20&amp;"*")*COUNTIF(AP16,"1")</f>
        <v>0</v>
      </c>
      <c r="AU16" s="27">
        <f>COUNTIF(U16,AC22&amp;"*")*COUNTIF(AP16,"1")</f>
        <v>0</v>
      </c>
      <c r="AV16" s="27">
        <f>COUNTIF(U16,AC24&amp;"*")*COUNTIF(AP16,"1")</f>
        <v>0</v>
      </c>
    </row>
    <row r="17" spans="1:48" ht="26.25" customHeight="1">
      <c r="A17" s="102"/>
      <c r="B17" s="266"/>
      <c r="C17" s="266"/>
      <c r="D17" s="266"/>
      <c r="E17" s="266"/>
      <c r="F17" s="266"/>
      <c r="G17" s="266"/>
      <c r="H17" s="103"/>
      <c r="I17" s="23"/>
      <c r="J17" s="23"/>
      <c r="K17" s="57"/>
      <c r="L17" s="104"/>
      <c r="M17" s="102"/>
      <c r="N17" s="266"/>
      <c r="O17" s="266"/>
      <c r="P17" s="266"/>
      <c r="Q17" s="266"/>
      <c r="R17" s="266"/>
      <c r="S17" s="266"/>
      <c r="T17" s="103"/>
      <c r="U17" s="23"/>
      <c r="V17" s="23"/>
      <c r="W17" s="57"/>
      <c r="X17" s="104"/>
      <c r="Y17" s="6"/>
      <c r="Z17" s="6"/>
      <c r="AC17" s="31" t="s">
        <v>13</v>
      </c>
      <c r="AD17" s="32">
        <f>COUNTIF(U13:U27,AC17&amp;"*")</f>
        <v>0</v>
      </c>
      <c r="AE17" s="27"/>
      <c r="AF17" s="28" t="b">
        <v>0</v>
      </c>
      <c r="AG17" s="28">
        <f t="shared" si="1"/>
        <v>0</v>
      </c>
      <c r="AH17" s="27">
        <f>COUNTIF(I17,AC14)*COUNTIF(AG17,"1")</f>
        <v>0</v>
      </c>
      <c r="AI17" s="27">
        <f>COUNTIF(I17,AC16&amp;"*")*COUNTIF(AG17,"1")</f>
        <v>0</v>
      </c>
      <c r="AJ17" s="27">
        <f>COUNTIF(I17,AC18&amp;"*")*COUNTIF(AG17,"1")</f>
        <v>0</v>
      </c>
      <c r="AK17" s="27">
        <f>COUNTIF(I17,AC20&amp;"*")*COUNTIF(AG17,"1")</f>
        <v>0</v>
      </c>
      <c r="AL17" s="27">
        <f>COUNTIF(I17,AC22&amp;"*")*COUNTIF(AG17,"1")</f>
        <v>0</v>
      </c>
      <c r="AM17" s="27">
        <f>COUNTIF(I17,AC24&amp;"*")*COUNTIF(AG17,"1")</f>
        <v>0</v>
      </c>
      <c r="AN17" s="27"/>
      <c r="AO17" s="28" t="b">
        <v>0</v>
      </c>
      <c r="AP17" s="28">
        <f t="shared" si="0"/>
        <v>0</v>
      </c>
      <c r="AQ17" s="27">
        <f>COUNTIF(U17,AC14)*COUNTIF(AP17,"1")</f>
        <v>0</v>
      </c>
      <c r="AR17" s="27">
        <f>COUNTIF(U17,AC16&amp;"*")*COUNTIF(AP17,"1")</f>
        <v>0</v>
      </c>
      <c r="AS17" s="27">
        <f>COUNTIF(U17,AC18&amp;"*")*COUNTIF(AP17,"1")</f>
        <v>0</v>
      </c>
      <c r="AT17" s="27">
        <f>COUNTIF(U17,AC20&amp;"*")*COUNTIF(AP17,"1")</f>
        <v>0</v>
      </c>
      <c r="AU17" s="27">
        <f>COUNTIF(U17,AC22&amp;"*")*COUNTIF(AP17,"1")</f>
        <v>0</v>
      </c>
      <c r="AV17" s="27">
        <f>COUNTIF(U17,AC24&amp;"*")*COUNTIF(AP17,"1")</f>
        <v>0</v>
      </c>
    </row>
    <row r="18" spans="1:48" ht="26.25" customHeight="1">
      <c r="A18" s="102"/>
      <c r="B18" s="266"/>
      <c r="C18" s="266"/>
      <c r="D18" s="266"/>
      <c r="E18" s="266"/>
      <c r="F18" s="266"/>
      <c r="G18" s="266"/>
      <c r="H18" s="103"/>
      <c r="I18" s="23"/>
      <c r="J18" s="23"/>
      <c r="K18" s="57"/>
      <c r="L18" s="104"/>
      <c r="M18" s="102"/>
      <c r="N18" s="266"/>
      <c r="O18" s="266"/>
      <c r="P18" s="266"/>
      <c r="Q18" s="266"/>
      <c r="R18" s="266"/>
      <c r="S18" s="266"/>
      <c r="T18" s="103"/>
      <c r="U18" s="23"/>
      <c r="V18" s="23"/>
      <c r="W18" s="57"/>
      <c r="X18" s="104"/>
      <c r="Y18" s="6"/>
      <c r="Z18" s="6"/>
      <c r="AC18" s="31" t="s">
        <v>14</v>
      </c>
      <c r="AD18" s="32">
        <f>COUNTIF(I13:I27,AC18&amp;"*")</f>
        <v>0</v>
      </c>
      <c r="AE18" s="27"/>
      <c r="AF18" s="28" t="b">
        <v>0</v>
      </c>
      <c r="AG18" s="28">
        <f t="shared" si="1"/>
        <v>0</v>
      </c>
      <c r="AH18" s="27">
        <f>COUNTIF(I18,AC14)*COUNTIF(AG18,"1")</f>
        <v>0</v>
      </c>
      <c r="AI18" s="27">
        <f>COUNTIF(I18,AC16&amp;"*")*COUNTIF(AG18,"1")</f>
        <v>0</v>
      </c>
      <c r="AJ18" s="27">
        <f>COUNTIF(I18,AC18&amp;"*")*COUNTIF(AG18,"1")</f>
        <v>0</v>
      </c>
      <c r="AK18" s="27">
        <f>COUNTIF(I18,AC20&amp;"*")*COUNTIF(AG18,"1")</f>
        <v>0</v>
      </c>
      <c r="AL18" s="27">
        <f>COUNTIF(I18,AC22&amp;"*")*COUNTIF(AG18,"1")</f>
        <v>0</v>
      </c>
      <c r="AM18" s="27">
        <f>COUNTIF(I18,AC24&amp;"*")*COUNTIF(AG18,"1")</f>
        <v>0</v>
      </c>
      <c r="AN18" s="27"/>
      <c r="AO18" s="28" t="b">
        <v>0</v>
      </c>
      <c r="AP18" s="28">
        <f t="shared" si="0"/>
        <v>0</v>
      </c>
      <c r="AQ18" s="27">
        <f>COUNTIF(U18,AC14)*COUNTIF(AP18,"1")</f>
        <v>0</v>
      </c>
      <c r="AR18" s="27">
        <f>COUNTIF(U18,AC16&amp;"*")*COUNTIF(AP18,"1")</f>
        <v>0</v>
      </c>
      <c r="AS18" s="27">
        <f>COUNTIF(U18,AC18&amp;"*")*COUNTIF(AP18,"1")</f>
        <v>0</v>
      </c>
      <c r="AT18" s="27">
        <f>COUNTIF(U18,AC20&amp;"*")*COUNTIF(AP18,"1")</f>
        <v>0</v>
      </c>
      <c r="AU18" s="27">
        <f>COUNTIF(U18,AC22&amp;"*")*COUNTIF(AP18,"1")</f>
        <v>0</v>
      </c>
      <c r="AV18" s="27">
        <f>COUNTIF(U18,AC24&amp;"*")*COUNTIF(AP18,"1")</f>
        <v>0</v>
      </c>
    </row>
    <row r="19" spans="1:48" ht="26.25" customHeight="1">
      <c r="A19" s="102"/>
      <c r="B19" s="266"/>
      <c r="C19" s="266"/>
      <c r="D19" s="266"/>
      <c r="E19" s="266"/>
      <c r="F19" s="266"/>
      <c r="G19" s="266"/>
      <c r="H19" s="103"/>
      <c r="I19" s="23"/>
      <c r="J19" s="23"/>
      <c r="K19" s="57"/>
      <c r="L19" s="104"/>
      <c r="M19" s="102"/>
      <c r="N19" s="266"/>
      <c r="O19" s="266"/>
      <c r="P19" s="266"/>
      <c r="Q19" s="266"/>
      <c r="R19" s="266"/>
      <c r="S19" s="266"/>
      <c r="T19" s="103"/>
      <c r="U19" s="23"/>
      <c r="V19" s="23"/>
      <c r="W19" s="57"/>
      <c r="X19" s="104"/>
      <c r="Y19" s="6"/>
      <c r="Z19" s="6"/>
      <c r="AC19" s="31" t="s">
        <v>14</v>
      </c>
      <c r="AD19" s="32">
        <f>COUNTIF(U13:U27,AC19&amp;"*")</f>
        <v>0</v>
      </c>
      <c r="AE19" s="27"/>
      <c r="AF19" s="28" t="b">
        <v>0</v>
      </c>
      <c r="AG19" s="28">
        <f t="shared" si="1"/>
        <v>0</v>
      </c>
      <c r="AH19" s="27">
        <f>COUNTIF(I19,AC14)*COUNTIF(AG19,"1")</f>
        <v>0</v>
      </c>
      <c r="AI19" s="27">
        <f>COUNTIF(I19,AC16&amp;"*")*COUNTIF(AG19,"1")</f>
        <v>0</v>
      </c>
      <c r="AJ19" s="27">
        <f>COUNTIF(I19,AC18&amp;"*")*COUNTIF(AG19,"1")</f>
        <v>0</v>
      </c>
      <c r="AK19" s="27">
        <f>COUNTIF(I19,AC20&amp;"*")*COUNTIF(AG19,"1")</f>
        <v>0</v>
      </c>
      <c r="AL19" s="27">
        <f>COUNTIF(I19,AC22&amp;"*")*COUNTIF(AG19,"1")</f>
        <v>0</v>
      </c>
      <c r="AM19" s="27">
        <f>COUNTIF(I19,AC24&amp;"*")*COUNTIF(AG19,"1")</f>
        <v>0</v>
      </c>
      <c r="AN19" s="27"/>
      <c r="AO19" s="28" t="b">
        <v>0</v>
      </c>
      <c r="AP19" s="28">
        <f t="shared" si="0"/>
        <v>0</v>
      </c>
      <c r="AQ19" s="27">
        <f>COUNTIF(U19,AC14)*COUNTIF(AP19,"1")</f>
        <v>0</v>
      </c>
      <c r="AR19" s="27">
        <f>COUNTIF(U19,AC16&amp;"*")*COUNTIF(AP19,"1")</f>
        <v>0</v>
      </c>
      <c r="AS19" s="27">
        <f>COUNTIF(U19,AC18&amp;"*")*COUNTIF(AP19,"1")</f>
        <v>0</v>
      </c>
      <c r="AT19" s="27">
        <f>COUNTIF(U19,AC20&amp;"*")*COUNTIF(AP19,"1")</f>
        <v>0</v>
      </c>
      <c r="AU19" s="27">
        <f>COUNTIF(U19,AC22&amp;"*")*COUNTIF(AP19,"1")</f>
        <v>0</v>
      </c>
      <c r="AV19" s="27">
        <f>COUNTIF(U19,AC24&amp;"*")*COUNTIF(AP19,"1")</f>
        <v>0</v>
      </c>
    </row>
    <row r="20" spans="1:48" ht="26.25" customHeight="1">
      <c r="A20" s="102"/>
      <c r="B20" s="266"/>
      <c r="C20" s="266"/>
      <c r="D20" s="266"/>
      <c r="E20" s="266"/>
      <c r="F20" s="266"/>
      <c r="G20" s="266"/>
      <c r="H20" s="103"/>
      <c r="I20" s="23"/>
      <c r="J20" s="23"/>
      <c r="K20" s="57"/>
      <c r="L20" s="104"/>
      <c r="M20" s="102"/>
      <c r="N20" s="266"/>
      <c r="O20" s="266"/>
      <c r="P20" s="266"/>
      <c r="Q20" s="266"/>
      <c r="R20" s="266"/>
      <c r="S20" s="266"/>
      <c r="T20" s="103"/>
      <c r="U20" s="23"/>
      <c r="V20" s="23"/>
      <c r="W20" s="57"/>
      <c r="X20" s="104"/>
      <c r="Y20" s="6"/>
      <c r="Z20" s="6"/>
      <c r="AC20" s="31" t="s">
        <v>15</v>
      </c>
      <c r="AD20" s="32">
        <f>COUNTIF(I13:I27,AC20&amp;"*")</f>
        <v>0</v>
      </c>
      <c r="AE20" s="27"/>
      <c r="AF20" s="28" t="b">
        <v>0</v>
      </c>
      <c r="AG20" s="28">
        <f t="shared" si="1"/>
        <v>0</v>
      </c>
      <c r="AH20" s="27">
        <f>COUNTIF(I20,AC14)*COUNTIF(AG20,"1")</f>
        <v>0</v>
      </c>
      <c r="AI20" s="27">
        <f>COUNTIF(I20,AC16&amp;"*")*COUNTIF(AG20,"1")</f>
        <v>0</v>
      </c>
      <c r="AJ20" s="27">
        <f>COUNTIF(I20,AC18&amp;"*")*COUNTIF(AG20,"1")</f>
        <v>0</v>
      </c>
      <c r="AK20" s="27">
        <f>COUNTIF(I20,AC20&amp;"*")*COUNTIF(AG20,"1")</f>
        <v>0</v>
      </c>
      <c r="AL20" s="27">
        <f>COUNTIF(I20,AC22&amp;"*")*COUNTIF(AG20,"1")</f>
        <v>0</v>
      </c>
      <c r="AM20" s="27">
        <f>COUNTIF(I20,AC24&amp;"*")*COUNTIF(AG20,"1")</f>
        <v>0</v>
      </c>
      <c r="AN20" s="27"/>
      <c r="AO20" s="28" t="b">
        <v>0</v>
      </c>
      <c r="AP20" s="28">
        <f t="shared" si="0"/>
        <v>0</v>
      </c>
      <c r="AQ20" s="27">
        <f>COUNTIF(U20,AC14)*COUNTIF(AP20,"1")</f>
        <v>0</v>
      </c>
      <c r="AR20" s="27">
        <f>COUNTIF(U20,AC16&amp;"*")*COUNTIF(AP20,"1")</f>
        <v>0</v>
      </c>
      <c r="AS20" s="27">
        <f>COUNTIF(U20,AC18&amp;"*")*COUNTIF(AP20,"1")</f>
        <v>0</v>
      </c>
      <c r="AT20" s="27">
        <f>COUNTIF(U20,AC21&amp;"*")*COUNTIF(AP20,"1")</f>
        <v>0</v>
      </c>
      <c r="AU20" s="27">
        <f>COUNTIF(U20,AC22&amp;"*")*COUNTIF(AP20,"1")</f>
        <v>0</v>
      </c>
      <c r="AV20" s="27">
        <f>COUNTIF(U20,AC24&amp;"*")*COUNTIF(AP20,"1")</f>
        <v>0</v>
      </c>
    </row>
    <row r="21" spans="1:48" ht="26.25" customHeight="1">
      <c r="A21" s="102"/>
      <c r="B21" s="266"/>
      <c r="C21" s="266"/>
      <c r="D21" s="266"/>
      <c r="E21" s="266"/>
      <c r="F21" s="266"/>
      <c r="G21" s="266"/>
      <c r="H21" s="103"/>
      <c r="I21" s="23"/>
      <c r="J21" s="23"/>
      <c r="K21" s="57"/>
      <c r="L21" s="104"/>
      <c r="M21" s="102"/>
      <c r="N21" s="266"/>
      <c r="O21" s="266"/>
      <c r="P21" s="266"/>
      <c r="Q21" s="266"/>
      <c r="R21" s="266"/>
      <c r="S21" s="266"/>
      <c r="T21" s="103"/>
      <c r="U21" s="23"/>
      <c r="V21" s="23"/>
      <c r="W21" s="57"/>
      <c r="X21" s="104"/>
      <c r="Y21" s="6"/>
      <c r="Z21" s="6"/>
      <c r="AC21" s="31" t="s">
        <v>15</v>
      </c>
      <c r="AD21" s="32">
        <f>COUNTIF(U13:U27,AC21&amp;"*")</f>
        <v>0</v>
      </c>
      <c r="AE21" s="27"/>
      <c r="AF21" s="28" t="b">
        <v>0</v>
      </c>
      <c r="AG21" s="28">
        <f t="shared" si="1"/>
        <v>0</v>
      </c>
      <c r="AH21" s="27">
        <f>COUNTIF(I21,AC14)*COUNTIF(AG21,"1")</f>
        <v>0</v>
      </c>
      <c r="AI21" s="27">
        <f>COUNTIF(I21,AC16&amp;"*")*COUNTIF(AG21,"1")</f>
        <v>0</v>
      </c>
      <c r="AJ21" s="27">
        <f>COUNTIF(I21,AC18&amp;"*")*COUNTIF(AG21,"1")</f>
        <v>0</v>
      </c>
      <c r="AK21" s="27">
        <f>COUNTIF(I21,AC20&amp;"*")*COUNTIF(AG21,"1")</f>
        <v>0</v>
      </c>
      <c r="AL21" s="27">
        <f>COUNTIF(I21,AC22&amp;"*")*COUNTIF(AG21,"1")</f>
        <v>0</v>
      </c>
      <c r="AM21" s="27">
        <f>COUNTIF(I21,AC24&amp;"*")*COUNTIF(AG21,"1")</f>
        <v>0</v>
      </c>
      <c r="AN21" s="27"/>
      <c r="AO21" s="28" t="b">
        <v>0</v>
      </c>
      <c r="AP21" s="28">
        <f t="shared" si="0"/>
        <v>0</v>
      </c>
      <c r="AQ21" s="27">
        <f>COUNTIF(U21,AC14)*COUNTIF(AP21,"1")</f>
        <v>0</v>
      </c>
      <c r="AR21" s="27">
        <f>COUNTIF(U21,AC16&amp;"*")*COUNTIF(AP21,"1")</f>
        <v>0</v>
      </c>
      <c r="AS21" s="27">
        <f>COUNTIF(U21,AC18&amp;"*")*COUNTIF(AP21,"1")</f>
        <v>0</v>
      </c>
      <c r="AT21" s="27">
        <f>COUNTIF(U21,AC20&amp;"*")*COUNTIF(AP21,"1")</f>
        <v>0</v>
      </c>
      <c r="AU21" s="27">
        <f>COUNTIF(U21,AC22&amp;"*")*COUNTIF(AP21,"1")</f>
        <v>0</v>
      </c>
      <c r="AV21" s="27">
        <f>COUNTIF(U21,AC24&amp;"*")*COUNTIF(AP21,"1")</f>
        <v>0</v>
      </c>
    </row>
    <row r="22" spans="1:48" ht="26.25" customHeight="1">
      <c r="A22" s="102"/>
      <c r="B22" s="266"/>
      <c r="C22" s="266"/>
      <c r="D22" s="266"/>
      <c r="E22" s="266"/>
      <c r="F22" s="266"/>
      <c r="G22" s="266"/>
      <c r="H22" s="103"/>
      <c r="I22" s="23"/>
      <c r="J22" s="23"/>
      <c r="K22" s="57"/>
      <c r="L22" s="104"/>
      <c r="M22" s="102"/>
      <c r="N22" s="266"/>
      <c r="O22" s="266"/>
      <c r="P22" s="266"/>
      <c r="Q22" s="266"/>
      <c r="R22" s="266"/>
      <c r="S22" s="266"/>
      <c r="T22" s="103"/>
      <c r="U22" s="23"/>
      <c r="V22" s="23"/>
      <c r="W22" s="57"/>
      <c r="X22" s="104"/>
      <c r="Y22" s="6"/>
      <c r="Z22" s="6"/>
      <c r="AC22" s="31" t="s">
        <v>16</v>
      </c>
      <c r="AD22" s="32">
        <f>COUNTIF(I13:I27,AC22&amp;"*")</f>
        <v>0</v>
      </c>
      <c r="AE22" s="27"/>
      <c r="AF22" s="28" t="b">
        <v>0</v>
      </c>
      <c r="AG22" s="28">
        <f t="shared" si="1"/>
        <v>0</v>
      </c>
      <c r="AH22" s="27">
        <f>COUNTIF(I22,AC14)*COUNTIF(AG22,"1")</f>
        <v>0</v>
      </c>
      <c r="AI22" s="27">
        <f>COUNTIF(I22,AC16&amp;"*")*COUNTIF(AG22,"1")</f>
        <v>0</v>
      </c>
      <c r="AJ22" s="27">
        <f>COUNTIF(I22,AC18&amp;"*")*COUNTIF(AG22,"1")</f>
        <v>0</v>
      </c>
      <c r="AK22" s="27">
        <f>COUNTIF(I22,AC20&amp;"*")*COUNTIF(AG22,"1")</f>
        <v>0</v>
      </c>
      <c r="AL22" s="27">
        <f>COUNTIF(I22,AC22&amp;"*")*COUNTIF(AG22,"1")</f>
        <v>0</v>
      </c>
      <c r="AM22" s="27">
        <f>COUNTIF(I22,AC24&amp;"*")*COUNTIF(AG22,"1")</f>
        <v>0</v>
      </c>
      <c r="AN22" s="27"/>
      <c r="AO22" s="28" t="b">
        <v>0</v>
      </c>
      <c r="AP22" s="28">
        <f t="shared" si="0"/>
        <v>0</v>
      </c>
      <c r="AQ22" s="27">
        <f>COUNTIF(U22,AC14)*COUNTIF(AP22,"1")</f>
        <v>0</v>
      </c>
      <c r="AR22" s="27">
        <f>COUNTIF(U22,AC16&amp;"*")*COUNTIF(AP22,"1")</f>
        <v>0</v>
      </c>
      <c r="AS22" s="27">
        <f>COUNTIF(U22,AC18&amp;"*")*COUNTIF(AP22,"1")</f>
        <v>0</v>
      </c>
      <c r="AT22" s="27">
        <f>COUNTIF(U22,AC20&amp;"*")*COUNTIF(AP22,"1")</f>
        <v>0</v>
      </c>
      <c r="AU22" s="27">
        <f>COUNTIF(U22,AC22&amp;"*")*COUNTIF(AP22,"1")</f>
        <v>0</v>
      </c>
      <c r="AV22" s="27">
        <f>COUNTIF(U22,AC24&amp;"*")*COUNTIF(AP22,"1")</f>
        <v>0</v>
      </c>
    </row>
    <row r="23" spans="1:48" ht="26.25" customHeight="1">
      <c r="A23" s="102"/>
      <c r="B23" s="266"/>
      <c r="C23" s="266"/>
      <c r="D23" s="266"/>
      <c r="E23" s="266"/>
      <c r="F23" s="266"/>
      <c r="G23" s="266"/>
      <c r="H23" s="103"/>
      <c r="I23" s="23"/>
      <c r="J23" s="23"/>
      <c r="K23" s="57"/>
      <c r="L23" s="104"/>
      <c r="M23" s="102"/>
      <c r="N23" s="266"/>
      <c r="O23" s="266"/>
      <c r="P23" s="266"/>
      <c r="Q23" s="266"/>
      <c r="R23" s="266"/>
      <c r="S23" s="266"/>
      <c r="T23" s="103"/>
      <c r="U23" s="23"/>
      <c r="V23" s="23"/>
      <c r="W23" s="57"/>
      <c r="X23" s="104"/>
      <c r="Y23" s="6"/>
      <c r="Z23" s="6"/>
      <c r="AC23" s="31" t="s">
        <v>16</v>
      </c>
      <c r="AD23" s="32">
        <f>COUNTIF(U13:U27,AC23&amp;"*")</f>
        <v>0</v>
      </c>
      <c r="AE23" s="27"/>
      <c r="AF23" s="28" t="b">
        <v>0</v>
      </c>
      <c r="AG23" s="28">
        <f t="shared" si="1"/>
        <v>0</v>
      </c>
      <c r="AH23" s="27">
        <f>COUNTIF(I23,AC14)*COUNTIF(AG23,"1")</f>
        <v>0</v>
      </c>
      <c r="AI23" s="27">
        <f>COUNTIF(I23,AC16&amp;"*")*COUNTIF(AG23,"1")</f>
        <v>0</v>
      </c>
      <c r="AJ23" s="27">
        <f>COUNTIF(I23,AC18&amp;"*")*COUNTIF(AG23,"1")</f>
        <v>0</v>
      </c>
      <c r="AK23" s="27">
        <f>COUNTIF(I23,AC20&amp;"*")*COUNTIF(AG23,"1")</f>
        <v>0</v>
      </c>
      <c r="AL23" s="27">
        <f>COUNTIF(I23,AC22&amp;"*")*COUNTIF(AG23,"1")</f>
        <v>0</v>
      </c>
      <c r="AM23" s="27">
        <f>COUNTIF(I23,AC24&amp;"*")*COUNTIF(AG23,"1")</f>
        <v>0</v>
      </c>
      <c r="AN23" s="27"/>
      <c r="AO23" s="28" t="b">
        <v>0</v>
      </c>
      <c r="AP23" s="28">
        <f t="shared" si="0"/>
        <v>0</v>
      </c>
      <c r="AQ23" s="27">
        <f>COUNTIF(U23,AC14)*COUNTIF(AP23,"1")</f>
        <v>0</v>
      </c>
      <c r="AR23" s="27">
        <f>COUNTIF(U23,AC16&amp;"*")*COUNTIF(AP23,"1")</f>
        <v>0</v>
      </c>
      <c r="AS23" s="27">
        <f>COUNTIF(U23,AC18&amp;"*")*COUNTIF(AP23,"1")</f>
        <v>0</v>
      </c>
      <c r="AT23" s="27">
        <f>COUNTIF(U23,AC20&amp;"*")*COUNTIF(AP23,"1")</f>
        <v>0</v>
      </c>
      <c r="AU23" s="27">
        <f>COUNTIF(U23,AC22&amp;"*")*COUNTIF(AP23,"1")</f>
        <v>0</v>
      </c>
      <c r="AV23" s="27">
        <f>COUNTIF(U23,AC24&amp;"*")*COUNTIF(AP23,"1")</f>
        <v>0</v>
      </c>
    </row>
    <row r="24" spans="1:48" ht="26.25" customHeight="1">
      <c r="A24" s="102"/>
      <c r="B24" s="266"/>
      <c r="C24" s="266"/>
      <c r="D24" s="266"/>
      <c r="E24" s="266"/>
      <c r="F24" s="266"/>
      <c r="G24" s="266"/>
      <c r="H24" s="103"/>
      <c r="I24" s="23"/>
      <c r="J24" s="23"/>
      <c r="K24" s="57"/>
      <c r="L24" s="104"/>
      <c r="M24" s="102"/>
      <c r="N24" s="266"/>
      <c r="O24" s="266"/>
      <c r="P24" s="266"/>
      <c r="Q24" s="266"/>
      <c r="R24" s="266"/>
      <c r="S24" s="266"/>
      <c r="T24" s="103"/>
      <c r="U24" s="23"/>
      <c r="V24" s="23"/>
      <c r="W24" s="57"/>
      <c r="X24" s="104"/>
      <c r="Y24" s="6"/>
      <c r="Z24" s="6"/>
      <c r="AC24" s="31" t="s">
        <v>17</v>
      </c>
      <c r="AD24" s="32">
        <f>COUNTIF(I13:I27,AC24&amp;"*")</f>
        <v>0</v>
      </c>
      <c r="AE24" s="27"/>
      <c r="AF24" s="28" t="b">
        <v>0</v>
      </c>
      <c r="AG24" s="28">
        <f t="shared" si="1"/>
        <v>0</v>
      </c>
      <c r="AH24" s="27">
        <f>COUNTIF(I24,AC14)*COUNTIF(AG24,"1")</f>
        <v>0</v>
      </c>
      <c r="AI24" s="27">
        <f>COUNTIF(I24,AC16&amp;"*")*COUNTIF(AG24,"1")</f>
        <v>0</v>
      </c>
      <c r="AJ24" s="27">
        <f>COUNTIF(I24,AC18&amp;"*")*COUNTIF(AG24,"1")</f>
        <v>0</v>
      </c>
      <c r="AK24" s="27">
        <f>COUNTIF(I24,AC20&amp;"*")*COUNTIF(AG24,"1")</f>
        <v>0</v>
      </c>
      <c r="AL24" s="27">
        <f>COUNTIF(I24,AC22&amp;"*")*COUNTIF(AG24,"1")</f>
        <v>0</v>
      </c>
      <c r="AM24" s="27">
        <f>COUNTIF(I24,AC24&amp;"*")*COUNTIF(AG24,"1")</f>
        <v>0</v>
      </c>
      <c r="AN24" s="27"/>
      <c r="AO24" s="28" t="b">
        <v>0</v>
      </c>
      <c r="AP24" s="28">
        <f t="shared" si="0"/>
        <v>0</v>
      </c>
      <c r="AQ24" s="27">
        <f>COUNTIF(U24,AC14)*COUNTIF(AP24,"1")</f>
        <v>0</v>
      </c>
      <c r="AR24" s="27">
        <f>COUNTIF(U24,AC16&amp;"*")*COUNTIF(AP24,"1")</f>
        <v>0</v>
      </c>
      <c r="AS24" s="27">
        <f>COUNTIF(U24,AC18&amp;"*")*COUNTIF(AP24,"1")</f>
        <v>0</v>
      </c>
      <c r="AT24" s="27">
        <f>COUNTIF(U24,AC20&amp;"*")*COUNTIF(AP24,"1")</f>
        <v>0</v>
      </c>
      <c r="AU24" s="27">
        <f>COUNTIF(U24,AC22&amp;"*")*COUNTIF(AP24,"1")</f>
        <v>0</v>
      </c>
      <c r="AV24" s="27">
        <f>COUNTIF(U24,AC24&amp;"*")*COUNTIF(AP24,"1")</f>
        <v>0</v>
      </c>
    </row>
    <row r="25" spans="1:48" ht="26.25" customHeight="1">
      <c r="A25" s="102"/>
      <c r="B25" s="266"/>
      <c r="C25" s="266"/>
      <c r="D25" s="266"/>
      <c r="E25" s="266"/>
      <c r="F25" s="266"/>
      <c r="G25" s="266"/>
      <c r="H25" s="103"/>
      <c r="I25" s="23"/>
      <c r="J25" s="23"/>
      <c r="K25" s="57"/>
      <c r="L25" s="104"/>
      <c r="M25" s="102"/>
      <c r="N25" s="266"/>
      <c r="O25" s="266"/>
      <c r="P25" s="266"/>
      <c r="Q25" s="266"/>
      <c r="R25" s="266"/>
      <c r="S25" s="266"/>
      <c r="T25" s="103"/>
      <c r="U25" s="23"/>
      <c r="V25" s="23"/>
      <c r="W25" s="57"/>
      <c r="X25" s="104"/>
      <c r="Y25" s="6"/>
      <c r="Z25" s="6"/>
      <c r="AC25" s="33" t="s">
        <v>17</v>
      </c>
      <c r="AD25" s="34">
        <f>COUNTIF(U13:U27,AC25&amp;"*")</f>
        <v>0</v>
      </c>
      <c r="AE25" s="27"/>
      <c r="AF25" s="28" t="b">
        <v>0</v>
      </c>
      <c r="AG25" s="28">
        <f t="shared" si="1"/>
        <v>0</v>
      </c>
      <c r="AH25" s="27">
        <f>COUNTIF(I25,AC14)*COUNTIF(AG25,"1")</f>
        <v>0</v>
      </c>
      <c r="AI25" s="27">
        <f>COUNTIF(I25,AC16&amp;"*")*COUNTIF(AG25,"1")</f>
        <v>0</v>
      </c>
      <c r="AJ25" s="27">
        <f>COUNTIF(I25,AC18&amp;"*")*COUNTIF(AG25,"1")</f>
        <v>0</v>
      </c>
      <c r="AK25" s="27">
        <f>COUNTIF(I25,AC20&amp;"*")*COUNTIF(AG25,"1")</f>
        <v>0</v>
      </c>
      <c r="AL25" s="27">
        <f>COUNTIF(I25,AC22&amp;"*")*COUNTIF(AG25,"1")</f>
        <v>0</v>
      </c>
      <c r="AM25" s="27">
        <f>COUNTIF(I25,AC24&amp;"*")*COUNTIF(AG25,"1")</f>
        <v>0</v>
      </c>
      <c r="AN25" s="27"/>
      <c r="AO25" s="28" t="b">
        <v>0</v>
      </c>
      <c r="AP25" s="28">
        <f t="shared" si="0"/>
        <v>0</v>
      </c>
      <c r="AQ25" s="27">
        <f>COUNTIF(U25,AC14)*COUNTIF(AP25,"1")</f>
        <v>0</v>
      </c>
      <c r="AR25" s="27">
        <f>COUNTIF(U25,AC16&amp;"*")*COUNTIF(AP25,"1")</f>
        <v>0</v>
      </c>
      <c r="AS25" s="27">
        <f>COUNTIF(U25,AC18&amp;"*")*COUNTIF(AP25,"1")</f>
        <v>0</v>
      </c>
      <c r="AT25" s="27">
        <f>COUNTIF(U25,AC20&amp;"*")*COUNTIF(AP25,"1")</f>
        <v>0</v>
      </c>
      <c r="AU25" s="27">
        <f>COUNTIF(U25,AC22&amp;"*")*COUNTIF(AP25,"1")</f>
        <v>0</v>
      </c>
      <c r="AV25" s="27">
        <f>COUNTIF(U25,AC24&amp;"*")*COUNTIF(AP25,"1")</f>
        <v>0</v>
      </c>
    </row>
    <row r="26" spans="1:48" ht="26.25" customHeight="1">
      <c r="A26" s="102"/>
      <c r="B26" s="266"/>
      <c r="C26" s="266"/>
      <c r="D26" s="266"/>
      <c r="E26" s="266"/>
      <c r="F26" s="266"/>
      <c r="G26" s="266"/>
      <c r="H26" s="103"/>
      <c r="I26" s="23"/>
      <c r="J26" s="23"/>
      <c r="K26" s="57"/>
      <c r="L26" s="104"/>
      <c r="M26" s="102"/>
      <c r="N26" s="266"/>
      <c r="O26" s="266"/>
      <c r="P26" s="266"/>
      <c r="Q26" s="266"/>
      <c r="R26" s="266"/>
      <c r="S26" s="266"/>
      <c r="T26" s="103"/>
      <c r="U26" s="23"/>
      <c r="V26" s="23"/>
      <c r="W26" s="57"/>
      <c r="X26" s="104"/>
      <c r="Y26" s="6"/>
      <c r="Z26" s="6"/>
      <c r="AC26" s="27"/>
      <c r="AD26" s="27"/>
      <c r="AE26" s="27"/>
      <c r="AF26" s="28" t="b">
        <v>0</v>
      </c>
      <c r="AG26" s="28">
        <f t="shared" si="1"/>
        <v>0</v>
      </c>
      <c r="AH26" s="27">
        <f>COUNTIF(I26,AC14)*COUNTIF(AG26,"1")</f>
        <v>0</v>
      </c>
      <c r="AI26" s="27">
        <f>COUNTIF(I26,AC16&amp;"*")*COUNTIF(AG26,"1")</f>
        <v>0</v>
      </c>
      <c r="AJ26" s="27">
        <f>COUNTIF(I26,AC18&amp;"*")*COUNTIF(AG26,"1")</f>
        <v>0</v>
      </c>
      <c r="AK26" s="27">
        <f>COUNTIF(I26,AC20&amp;"*")*COUNTIF(AG26,"1")</f>
        <v>0</v>
      </c>
      <c r="AL26" s="27">
        <f>COUNTIF(I26,AC22&amp;"*")*COUNTIF(AG26,"1")</f>
        <v>0</v>
      </c>
      <c r="AM26" s="27">
        <f>COUNTIF(I26,AC24&amp;"*")*COUNTIF(AG26,"1")</f>
        <v>0</v>
      </c>
      <c r="AN26" s="27"/>
      <c r="AO26" s="28" t="b">
        <v>0</v>
      </c>
      <c r="AP26" s="28">
        <f t="shared" si="0"/>
        <v>0</v>
      </c>
      <c r="AQ26" s="27">
        <f>COUNTIF(U26,AC14)*COUNTIF(AP26,"1")</f>
        <v>0</v>
      </c>
      <c r="AR26" s="27">
        <f>COUNTIF(U26,AC16&amp;"*")*COUNTIF(AP26,"1")</f>
        <v>0</v>
      </c>
      <c r="AS26" s="27">
        <f>COUNTIF(U26,AC18&amp;"*")*COUNTIF(AP26,"1")</f>
        <v>0</v>
      </c>
      <c r="AT26" s="27">
        <f>COUNTIF(U26,AC20&amp;"*")*COUNTIF(AP26,"1")</f>
        <v>0</v>
      </c>
      <c r="AU26" s="27">
        <f>COUNTIF(U26,AC22&amp;"*")*COUNTIF(AP26,"1")</f>
        <v>0</v>
      </c>
      <c r="AV26" s="27">
        <f>COUNTIF(U26,AC24&amp;"*")*COUNTIF(AP26,"1")</f>
        <v>0</v>
      </c>
    </row>
    <row r="27" spans="1:48" ht="26.25" customHeight="1">
      <c r="A27" s="102"/>
      <c r="B27" s="266"/>
      <c r="C27" s="266"/>
      <c r="D27" s="266"/>
      <c r="E27" s="266"/>
      <c r="F27" s="266"/>
      <c r="G27" s="266"/>
      <c r="H27" s="103"/>
      <c r="I27" s="23"/>
      <c r="J27" s="23"/>
      <c r="K27" s="57"/>
      <c r="L27" s="104"/>
      <c r="M27" s="102"/>
      <c r="N27" s="266"/>
      <c r="O27" s="266"/>
      <c r="P27" s="266"/>
      <c r="Q27" s="266"/>
      <c r="R27" s="266"/>
      <c r="S27" s="266"/>
      <c r="T27" s="103"/>
      <c r="U27" s="23"/>
      <c r="V27" s="23"/>
      <c r="W27" s="57"/>
      <c r="X27" s="104"/>
      <c r="Y27" s="6"/>
      <c r="Z27" s="6"/>
      <c r="AC27" s="27"/>
      <c r="AD27" s="27"/>
      <c r="AE27" s="27"/>
      <c r="AF27" s="28" t="b">
        <v>0</v>
      </c>
      <c r="AG27" s="28">
        <f t="shared" si="1"/>
        <v>0</v>
      </c>
      <c r="AH27" s="27">
        <f>COUNTIF(I27,AC14)*COUNTIF(AG27,"1")</f>
        <v>0</v>
      </c>
      <c r="AI27" s="27">
        <f>COUNTIF(I27,AC16&amp;"*")*COUNTIF(AG27,"1")</f>
        <v>0</v>
      </c>
      <c r="AJ27" s="27">
        <f>COUNTIF(I27,AC18&amp;"*")*COUNTIF(AG27,"1")</f>
        <v>0</v>
      </c>
      <c r="AK27" s="27">
        <f>COUNTIF(I27,AC20&amp;"*")*COUNTIF(AG27,"1")</f>
        <v>0</v>
      </c>
      <c r="AL27" s="27">
        <f>COUNTIF(I27,AC22&amp;"*")*COUNTIF(AG27,"1")</f>
        <v>0</v>
      </c>
      <c r="AM27" s="27">
        <f>COUNTIF(I27,AC24&amp;"*")*COUNTIF(AG27,"1")</f>
        <v>0</v>
      </c>
      <c r="AN27" s="27"/>
      <c r="AO27" s="28" t="b">
        <v>0</v>
      </c>
      <c r="AP27" s="28">
        <f t="shared" si="0"/>
        <v>0</v>
      </c>
      <c r="AQ27" s="27">
        <f>COUNTIF(U27,AC14)*COUNTIF(AP27,"1")</f>
        <v>0</v>
      </c>
      <c r="AR27" s="27">
        <f>COUNTIF(U27,AC16&amp;"*")*COUNTIF(AP27,"1")</f>
        <v>0</v>
      </c>
      <c r="AS27" s="27">
        <f>COUNTIF(U27,AC18&amp;"*")*COUNTIF(AP27,"1")</f>
        <v>0</v>
      </c>
      <c r="AT27" s="27">
        <f>COUNTIF(U27,AC20&amp;"*")*COUNTIF(AP27,"1")</f>
        <v>0</v>
      </c>
      <c r="AU27" s="27">
        <f>COUNTIF(U27,AC22&amp;"*")*COUNTIF(AP27,"1")</f>
        <v>0</v>
      </c>
      <c r="AV27" s="27">
        <f>COUNTIF(U27,AC24&amp;"*")*COUNTIF(AP27,"1")</f>
        <v>0</v>
      </c>
    </row>
    <row r="28" spans="1:48" ht="6" customHeight="1" hidden="1">
      <c r="A28" s="13"/>
      <c r="B28" s="14"/>
      <c r="C28" s="14"/>
      <c r="D28" s="14"/>
      <c r="E28" s="14"/>
      <c r="F28" s="14"/>
      <c r="G28" s="14"/>
      <c r="H28" s="15"/>
      <c r="I28" s="13"/>
      <c r="J28" s="13"/>
      <c r="K28" s="13"/>
      <c r="L28" s="14"/>
      <c r="M28" s="14"/>
      <c r="N28" s="14"/>
      <c r="O28" s="14"/>
      <c r="P28" s="14"/>
      <c r="Q28" s="14"/>
      <c r="R28" s="15"/>
      <c r="S28" s="13"/>
      <c r="T28" s="13"/>
      <c r="U28" s="14"/>
      <c r="V28" s="14"/>
      <c r="W28" s="14"/>
      <c r="X28" s="14"/>
      <c r="Y28" s="14"/>
      <c r="Z28" s="14"/>
      <c r="AA28" s="14"/>
      <c r="AB28" s="14"/>
      <c r="AC28" s="35"/>
      <c r="AD28" s="36"/>
      <c r="AE28" s="37"/>
      <c r="AF28" s="27"/>
      <c r="AG28" s="27"/>
      <c r="AH28" s="27"/>
      <c r="AI28" s="27"/>
      <c r="AJ28" s="27"/>
      <c r="AK28" s="27"/>
      <c r="AL28" s="27"/>
      <c r="AM28" s="27"/>
      <c r="AN28" s="27"/>
      <c r="AO28" s="27"/>
      <c r="AP28" s="27"/>
      <c r="AQ28" s="27"/>
      <c r="AR28" s="27"/>
      <c r="AS28" s="27"/>
      <c r="AT28" s="27"/>
      <c r="AU28" s="27"/>
      <c r="AV28" s="27"/>
    </row>
    <row r="29" spans="1:48" ht="12.75" customHeight="1">
      <c r="A29" s="267" t="s">
        <v>68</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AC29" s="27"/>
      <c r="AD29" s="27"/>
      <c r="AE29" s="27"/>
      <c r="AF29" s="27"/>
      <c r="AG29" s="27"/>
      <c r="AH29" s="27">
        <f aca="true" t="shared" si="2" ref="AH29:AM29">SUM(AH13:AH28)</f>
        <v>0</v>
      </c>
      <c r="AI29" s="27">
        <f t="shared" si="2"/>
        <v>0</v>
      </c>
      <c r="AJ29" s="27">
        <f t="shared" si="2"/>
        <v>0</v>
      </c>
      <c r="AK29" s="27">
        <f t="shared" si="2"/>
        <v>0</v>
      </c>
      <c r="AL29" s="27">
        <f t="shared" si="2"/>
        <v>0</v>
      </c>
      <c r="AM29" s="27">
        <f t="shared" si="2"/>
        <v>0</v>
      </c>
      <c r="AN29" s="27"/>
      <c r="AO29" s="27"/>
      <c r="AP29" s="27"/>
      <c r="AQ29" s="27">
        <f aca="true" t="shared" si="3" ref="AQ29:AV29">SUM(AQ13:AQ28)</f>
        <v>0</v>
      </c>
      <c r="AR29" s="27">
        <f t="shared" si="3"/>
        <v>0</v>
      </c>
      <c r="AS29" s="27">
        <f t="shared" si="3"/>
        <v>0</v>
      </c>
      <c r="AT29" s="27">
        <f t="shared" si="3"/>
        <v>0</v>
      </c>
      <c r="AU29" s="27">
        <f t="shared" si="3"/>
        <v>0</v>
      </c>
      <c r="AV29" s="27">
        <f t="shared" si="3"/>
        <v>0</v>
      </c>
    </row>
    <row r="30" spans="1:24" ht="12.75" customHeight="1">
      <c r="A30" s="314" t="s">
        <v>72</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row>
    <row r="31" spans="1:24" ht="12.75" customHeight="1" thickBot="1">
      <c r="A31" s="307" t="s">
        <v>73</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row>
    <row r="32" spans="1:31" ht="21.75" customHeight="1">
      <c r="A32" s="322" t="s">
        <v>11</v>
      </c>
      <c r="B32" s="323"/>
      <c r="C32" s="323"/>
      <c r="D32" s="323"/>
      <c r="E32" s="285" t="s">
        <v>52</v>
      </c>
      <c r="F32" s="249"/>
      <c r="G32" s="249"/>
      <c r="H32" s="249"/>
      <c r="I32" s="249"/>
      <c r="J32" s="249"/>
      <c r="K32" s="249"/>
      <c r="L32" s="249"/>
      <c r="M32" s="249"/>
      <c r="N32" s="250"/>
      <c r="O32" s="248" t="s">
        <v>53</v>
      </c>
      <c r="P32" s="249"/>
      <c r="Q32" s="249"/>
      <c r="R32" s="249"/>
      <c r="S32" s="249"/>
      <c r="T32" s="249"/>
      <c r="U32" s="249"/>
      <c r="V32" s="249"/>
      <c r="W32" s="249"/>
      <c r="X32" s="250"/>
      <c r="Y32" s="16"/>
      <c r="Z32" s="17"/>
      <c r="AA32" s="12"/>
      <c r="AB32" s="12"/>
      <c r="AC32" s="41"/>
      <c r="AD32" s="41"/>
      <c r="AE32" s="41"/>
    </row>
    <row r="33" spans="1:25" ht="18.75" customHeight="1">
      <c r="A33" s="252" t="s">
        <v>20</v>
      </c>
      <c r="B33" s="253"/>
      <c r="C33" s="208" t="s">
        <v>21</v>
      </c>
      <c r="D33" s="208"/>
      <c r="E33" s="257">
        <f>SUM(AD14+AD15)</f>
        <v>0</v>
      </c>
      <c r="F33" s="255"/>
      <c r="G33" s="255"/>
      <c r="H33" s="255"/>
      <c r="I33" s="255"/>
      <c r="J33" s="255"/>
      <c r="K33" s="255"/>
      <c r="L33" s="255"/>
      <c r="M33" s="255"/>
      <c r="N33" s="256"/>
      <c r="O33" s="254">
        <f>AH29+AQ29</f>
        <v>0</v>
      </c>
      <c r="P33" s="255"/>
      <c r="Q33" s="255"/>
      <c r="R33" s="255"/>
      <c r="S33" s="255"/>
      <c r="T33" s="255"/>
      <c r="U33" s="255"/>
      <c r="V33" s="255"/>
      <c r="W33" s="255"/>
      <c r="X33" s="256"/>
      <c r="Y33" s="18"/>
    </row>
    <row r="34" spans="1:26" ht="18.75" customHeight="1">
      <c r="A34" s="252"/>
      <c r="B34" s="253"/>
      <c r="C34" s="208" t="s">
        <v>22</v>
      </c>
      <c r="D34" s="208"/>
      <c r="E34" s="257">
        <f>SUM(AD16+AD17)</f>
        <v>0</v>
      </c>
      <c r="F34" s="255"/>
      <c r="G34" s="255"/>
      <c r="H34" s="255"/>
      <c r="I34" s="255"/>
      <c r="J34" s="255"/>
      <c r="K34" s="255"/>
      <c r="L34" s="255"/>
      <c r="M34" s="255"/>
      <c r="N34" s="256"/>
      <c r="O34" s="254">
        <f>AI29+AR29</f>
        <v>0</v>
      </c>
      <c r="P34" s="255"/>
      <c r="Q34" s="255"/>
      <c r="R34" s="255"/>
      <c r="S34" s="255"/>
      <c r="T34" s="255"/>
      <c r="U34" s="255"/>
      <c r="V34" s="255"/>
      <c r="W34" s="255"/>
      <c r="X34" s="256"/>
      <c r="Y34" s="19"/>
      <c r="Z34" s="19"/>
    </row>
    <row r="35" spans="1:26" ht="18.75" customHeight="1">
      <c r="A35" s="252"/>
      <c r="B35" s="253"/>
      <c r="C35" s="208" t="s">
        <v>23</v>
      </c>
      <c r="D35" s="208"/>
      <c r="E35" s="257">
        <f>SUM(AD18+AD19)</f>
        <v>0</v>
      </c>
      <c r="F35" s="255"/>
      <c r="G35" s="255"/>
      <c r="H35" s="255"/>
      <c r="I35" s="255"/>
      <c r="J35" s="255"/>
      <c r="K35" s="255"/>
      <c r="L35" s="255"/>
      <c r="M35" s="255"/>
      <c r="N35" s="256"/>
      <c r="O35" s="254">
        <f>AJ29+AS29</f>
        <v>0</v>
      </c>
      <c r="P35" s="255"/>
      <c r="Q35" s="255"/>
      <c r="R35" s="255"/>
      <c r="S35" s="255"/>
      <c r="T35" s="255"/>
      <c r="U35" s="255"/>
      <c r="V35" s="255"/>
      <c r="W35" s="255"/>
      <c r="X35" s="256"/>
      <c r="Y35" s="19"/>
      <c r="Z35" s="19"/>
    </row>
    <row r="36" spans="1:52" ht="18.75" customHeight="1">
      <c r="A36" s="264" t="s">
        <v>24</v>
      </c>
      <c r="B36" s="208"/>
      <c r="C36" s="208" t="s">
        <v>25</v>
      </c>
      <c r="D36" s="208"/>
      <c r="E36" s="319">
        <f>SUM(I36+I37+I38)</f>
        <v>0</v>
      </c>
      <c r="F36" s="297"/>
      <c r="G36" s="297"/>
      <c r="H36" s="298"/>
      <c r="I36" s="246">
        <f>SUM(AD20+AD21)</f>
        <v>0</v>
      </c>
      <c r="J36" s="246"/>
      <c r="K36" s="246"/>
      <c r="L36" s="246"/>
      <c r="M36" s="246"/>
      <c r="N36" s="247"/>
      <c r="O36" s="296">
        <f>SUM(T36+T37+T38)</f>
        <v>0</v>
      </c>
      <c r="P36" s="297"/>
      <c r="Q36" s="297"/>
      <c r="R36" s="297"/>
      <c r="S36" s="298"/>
      <c r="T36" s="246">
        <f>AK29+AT29</f>
        <v>0</v>
      </c>
      <c r="U36" s="246"/>
      <c r="V36" s="246"/>
      <c r="W36" s="246"/>
      <c r="X36" s="247"/>
      <c r="Y36" s="19"/>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row>
    <row r="37" spans="1:52" ht="18.75" customHeight="1">
      <c r="A37" s="264"/>
      <c r="B37" s="208"/>
      <c r="C37" s="208" t="s">
        <v>26</v>
      </c>
      <c r="D37" s="208"/>
      <c r="E37" s="320"/>
      <c r="F37" s="300"/>
      <c r="G37" s="300"/>
      <c r="H37" s="301"/>
      <c r="I37" s="246">
        <f>AD22+AD23</f>
        <v>0</v>
      </c>
      <c r="J37" s="246"/>
      <c r="K37" s="246"/>
      <c r="L37" s="246"/>
      <c r="M37" s="246"/>
      <c r="N37" s="247"/>
      <c r="O37" s="299"/>
      <c r="P37" s="300"/>
      <c r="Q37" s="300"/>
      <c r="R37" s="300"/>
      <c r="S37" s="301"/>
      <c r="T37" s="246">
        <f>AL29+AU29</f>
        <v>0</v>
      </c>
      <c r="U37" s="246"/>
      <c r="V37" s="246"/>
      <c r="W37" s="246"/>
      <c r="X37" s="247"/>
      <c r="Y37" s="19"/>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row>
    <row r="38" spans="1:26" ht="18.75" customHeight="1" thickBot="1">
      <c r="A38" s="265"/>
      <c r="B38" s="251"/>
      <c r="C38" s="251" t="s">
        <v>27</v>
      </c>
      <c r="D38" s="251"/>
      <c r="E38" s="321"/>
      <c r="F38" s="303"/>
      <c r="G38" s="303"/>
      <c r="H38" s="304"/>
      <c r="I38" s="305">
        <f>AD24+AD25</f>
        <v>0</v>
      </c>
      <c r="J38" s="305"/>
      <c r="K38" s="305"/>
      <c r="L38" s="305"/>
      <c r="M38" s="305"/>
      <c r="N38" s="306"/>
      <c r="O38" s="302"/>
      <c r="P38" s="303"/>
      <c r="Q38" s="303"/>
      <c r="R38" s="303"/>
      <c r="S38" s="304"/>
      <c r="T38" s="305">
        <f>AM29+AV29</f>
        <v>0</v>
      </c>
      <c r="U38" s="305"/>
      <c r="V38" s="305"/>
      <c r="W38" s="305"/>
      <c r="X38" s="306"/>
      <c r="Y38" s="19"/>
      <c r="Z38" s="19"/>
    </row>
    <row r="39" spans="1:26" ht="18.75" customHeight="1">
      <c r="A39" s="258" t="s">
        <v>28</v>
      </c>
      <c r="B39" s="259"/>
      <c r="C39" s="259"/>
      <c r="D39" s="260"/>
      <c r="E39" s="242" t="s">
        <v>81</v>
      </c>
      <c r="F39" s="240"/>
      <c r="G39" s="240"/>
      <c r="H39" s="240">
        <f>E33+E34+E35+I36+I37+I38</f>
        <v>0</v>
      </c>
      <c r="I39" s="240"/>
      <c r="J39" s="81" t="s">
        <v>32</v>
      </c>
      <c r="K39" s="81"/>
      <c r="L39" s="243">
        <f>H39*300</f>
        <v>0</v>
      </c>
      <c r="M39" s="243"/>
      <c r="N39" s="244"/>
      <c r="O39" s="241" t="s">
        <v>82</v>
      </c>
      <c r="P39" s="240"/>
      <c r="Q39" s="240"/>
      <c r="R39" s="240">
        <f>SUM(O33+O34+O35+T36+T37+T38)</f>
        <v>0</v>
      </c>
      <c r="S39" s="240"/>
      <c r="T39" s="240"/>
      <c r="U39" s="81" t="s">
        <v>32</v>
      </c>
      <c r="V39" s="243">
        <f>R39*60</f>
        <v>0</v>
      </c>
      <c r="W39" s="243"/>
      <c r="X39" s="244"/>
      <c r="Y39" s="19"/>
      <c r="Z39" s="19"/>
    </row>
    <row r="40" spans="1:26" ht="18.75" customHeight="1" thickBot="1">
      <c r="A40" s="261"/>
      <c r="B40" s="262"/>
      <c r="C40" s="262"/>
      <c r="D40" s="263"/>
      <c r="E40" s="233" t="s">
        <v>83</v>
      </c>
      <c r="F40" s="234"/>
      <c r="G40" s="234"/>
      <c r="H40" s="234"/>
      <c r="I40" s="234"/>
      <c r="J40" s="234"/>
      <c r="K40" s="234"/>
      <c r="L40" s="234"/>
      <c r="M40" s="234"/>
      <c r="N40" s="235"/>
      <c r="O40" s="330" t="s">
        <v>84</v>
      </c>
      <c r="P40" s="234"/>
      <c r="Q40" s="234"/>
      <c r="R40" s="234"/>
      <c r="S40" s="234"/>
      <c r="T40" s="234"/>
      <c r="U40" s="234"/>
      <c r="V40" s="234"/>
      <c r="W40" s="234"/>
      <c r="X40" s="235"/>
      <c r="Y40" s="19"/>
      <c r="Z40" s="19"/>
    </row>
    <row r="41" spans="1:26" ht="18.75" customHeight="1" thickBot="1" thickTop="1">
      <c r="A41" s="238" t="s">
        <v>29</v>
      </c>
      <c r="B41" s="239"/>
      <c r="C41" s="239"/>
      <c r="D41" s="239"/>
      <c r="E41" s="209" t="s">
        <v>33</v>
      </c>
      <c r="F41" s="210"/>
      <c r="G41" s="210"/>
      <c r="H41" s="210"/>
      <c r="I41" s="331">
        <f>L39+V39</f>
        <v>0</v>
      </c>
      <c r="J41" s="331"/>
      <c r="K41" s="331"/>
      <c r="L41" s="331"/>
      <c r="M41" s="331"/>
      <c r="N41" s="331"/>
      <c r="O41" s="331"/>
      <c r="P41" s="331"/>
      <c r="Q41" s="331"/>
      <c r="R41" s="331"/>
      <c r="S41" s="331"/>
      <c r="T41" s="331"/>
      <c r="U41" s="331"/>
      <c r="V41" s="331"/>
      <c r="W41" s="331"/>
      <c r="X41" s="332"/>
      <c r="Y41" s="19"/>
      <c r="Z41" s="19"/>
    </row>
    <row r="42" spans="1:48" s="43" customFormat="1" ht="12.75" customHeight="1">
      <c r="A42" s="44" t="s">
        <v>30</v>
      </c>
      <c r="B42" s="45"/>
      <c r="C42" s="45"/>
      <c r="D42" s="45"/>
      <c r="E42" s="46"/>
      <c r="F42" s="46"/>
      <c r="G42" s="46"/>
      <c r="H42" s="46"/>
      <c r="I42" s="46"/>
      <c r="J42" s="46"/>
      <c r="K42" s="46"/>
      <c r="L42" s="46"/>
      <c r="M42" s="45"/>
      <c r="N42" s="45"/>
      <c r="O42" s="46"/>
      <c r="P42" s="46"/>
      <c r="Q42" s="46"/>
      <c r="R42" s="46"/>
      <c r="S42" s="46"/>
      <c r="T42" s="46"/>
      <c r="U42" s="46"/>
      <c r="V42" s="47"/>
      <c r="W42" s="47"/>
      <c r="X42" s="48" t="s">
        <v>31</v>
      </c>
      <c r="Y42" s="44"/>
      <c r="Z42" s="44"/>
      <c r="AC42" s="49"/>
      <c r="AD42" s="49"/>
      <c r="AE42" s="49"/>
      <c r="AF42" s="49"/>
      <c r="AG42" s="49"/>
      <c r="AH42" s="49"/>
      <c r="AI42" s="49"/>
      <c r="AJ42" s="49"/>
      <c r="AK42" s="49"/>
      <c r="AL42" s="49"/>
      <c r="AM42" s="49"/>
      <c r="AN42" s="49"/>
      <c r="AO42" s="49"/>
      <c r="AP42" s="49"/>
      <c r="AQ42" s="49"/>
      <c r="AR42" s="49"/>
      <c r="AS42" s="49"/>
      <c r="AT42" s="49"/>
      <c r="AU42" s="49"/>
      <c r="AV42" s="49"/>
    </row>
    <row r="43" spans="1:26" ht="69.75" customHeight="1">
      <c r="A43" s="236" t="s">
        <v>66</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0"/>
      <c r="Z43" s="20"/>
    </row>
    <row r="45" ht="21.75" customHeight="1">
      <c r="A45" s="22" t="s">
        <v>61</v>
      </c>
    </row>
    <row r="46" spans="1:50" ht="18" customHeight="1">
      <c r="A46" s="22" t="s">
        <v>62</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42"/>
      <c r="AD46" s="42"/>
      <c r="AE46" s="42"/>
      <c r="AF46" s="42"/>
      <c r="AG46" s="42"/>
      <c r="AH46" s="42"/>
      <c r="AI46" s="42"/>
      <c r="AJ46" s="42"/>
      <c r="AK46" s="42"/>
      <c r="AL46" s="42"/>
      <c r="AM46" s="42"/>
      <c r="AN46" s="42"/>
      <c r="AO46" s="42"/>
      <c r="AP46" s="42"/>
      <c r="AQ46" s="42"/>
      <c r="AR46" s="42"/>
      <c r="AS46" s="42"/>
      <c r="AT46" s="42"/>
      <c r="AU46" s="42"/>
      <c r="AV46" s="42"/>
      <c r="AW46" s="21"/>
      <c r="AX46" s="21"/>
    </row>
    <row r="47" spans="1:24" s="38" customFormat="1" ht="13.5" customHeight="1">
      <c r="A47" s="84"/>
      <c r="B47" s="84"/>
      <c r="C47" s="84"/>
      <c r="D47" s="84"/>
      <c r="E47" s="84"/>
      <c r="F47" s="84"/>
      <c r="G47" s="84"/>
      <c r="H47" s="84"/>
      <c r="I47" s="84"/>
      <c r="J47" s="84"/>
      <c r="K47" s="84"/>
      <c r="L47" s="84"/>
      <c r="M47" s="84"/>
      <c r="N47" s="84"/>
      <c r="O47" s="84"/>
      <c r="P47" s="84"/>
      <c r="Q47" s="84"/>
      <c r="R47" s="84"/>
      <c r="S47" s="84"/>
      <c r="T47" s="84"/>
      <c r="U47" s="84"/>
      <c r="V47" s="84"/>
      <c r="W47" s="84"/>
      <c r="X47" s="50" t="s">
        <v>79</v>
      </c>
    </row>
    <row r="48" spans="3:26" s="38" customFormat="1" ht="13.5" customHeight="1">
      <c r="C48" s="59"/>
      <c r="E48" s="87"/>
      <c r="F48" s="87"/>
      <c r="G48" s="87"/>
      <c r="H48" s="110" t="s">
        <v>70</v>
      </c>
      <c r="I48" s="110"/>
      <c r="J48" s="110"/>
      <c r="K48" s="110"/>
      <c r="L48" s="110"/>
      <c r="M48" s="110"/>
      <c r="N48" s="110"/>
      <c r="O48" s="110"/>
      <c r="P48" s="111"/>
      <c r="Q48" s="228">
        <f>Q2</f>
        <v>0</v>
      </c>
      <c r="R48" s="203"/>
      <c r="S48" s="196" t="s">
        <v>4</v>
      </c>
      <c r="T48" s="197"/>
      <c r="U48" s="228">
        <f>U2</f>
        <v>0</v>
      </c>
      <c r="V48" s="202"/>
      <c r="W48" s="202"/>
      <c r="X48" s="203"/>
      <c r="Y48" s="52"/>
      <c r="Z48" s="52"/>
    </row>
    <row r="49" spans="1:26" s="38" customFormat="1" ht="13.5" customHeight="1">
      <c r="A49" s="109"/>
      <c r="B49" s="109"/>
      <c r="C49" s="109"/>
      <c r="D49" s="109"/>
      <c r="E49" s="109"/>
      <c r="F49" s="109"/>
      <c r="G49" s="87"/>
      <c r="H49" s="110"/>
      <c r="I49" s="110"/>
      <c r="J49" s="110"/>
      <c r="K49" s="110"/>
      <c r="L49" s="110"/>
      <c r="M49" s="110"/>
      <c r="N49" s="110"/>
      <c r="O49" s="110"/>
      <c r="P49" s="111"/>
      <c r="Q49" s="229"/>
      <c r="R49" s="205"/>
      <c r="S49" s="198"/>
      <c r="T49" s="199"/>
      <c r="U49" s="229"/>
      <c r="V49" s="204"/>
      <c r="W49" s="204"/>
      <c r="X49" s="205"/>
      <c r="Y49" s="52"/>
      <c r="Z49" s="52"/>
    </row>
    <row r="50" spans="1:26" s="38" customFormat="1" ht="13.5" customHeight="1">
      <c r="A50" s="109"/>
      <c r="B50" s="109"/>
      <c r="C50" s="109"/>
      <c r="D50" s="109"/>
      <c r="E50" s="109"/>
      <c r="F50" s="109"/>
      <c r="G50" s="59"/>
      <c r="H50" s="53"/>
      <c r="I50" s="53"/>
      <c r="J50" s="53"/>
      <c r="K50" s="53"/>
      <c r="L50" s="53"/>
      <c r="M50" s="53"/>
      <c r="N50" s="53"/>
      <c r="Q50" s="230"/>
      <c r="R50" s="207"/>
      <c r="S50" s="200"/>
      <c r="T50" s="201"/>
      <c r="U50" s="230"/>
      <c r="V50" s="206"/>
      <c r="W50" s="206"/>
      <c r="X50" s="207"/>
      <c r="Y50" s="52"/>
      <c r="Z50" s="52"/>
    </row>
    <row r="51" spans="3:31" s="38" customFormat="1" ht="8.25" customHeight="1" thickBot="1">
      <c r="C51" s="51"/>
      <c r="D51" s="51"/>
      <c r="E51" s="51"/>
      <c r="F51" s="51"/>
      <c r="G51" s="51"/>
      <c r="H51" s="54"/>
      <c r="I51" s="54"/>
      <c r="J51" s="54"/>
      <c r="K51" s="54"/>
      <c r="L51" s="54"/>
      <c r="M51" s="54"/>
      <c r="N51" s="54"/>
      <c r="O51" s="54"/>
      <c r="P51" s="54"/>
      <c r="Q51" s="54"/>
      <c r="R51" s="54"/>
      <c r="S51" s="54"/>
      <c r="T51" s="51"/>
      <c r="U51" s="51"/>
      <c r="V51" s="51"/>
      <c r="W51" s="51"/>
      <c r="X51" s="40"/>
      <c r="Y51" s="40"/>
      <c r="Z51" s="40"/>
      <c r="AA51" s="40"/>
      <c r="AB51" s="39"/>
      <c r="AC51" s="39"/>
      <c r="AD51" s="40"/>
      <c r="AE51" s="40"/>
    </row>
    <row r="52" spans="1:31" s="38" customFormat="1" ht="29.25" customHeight="1">
      <c r="A52" s="150" t="s">
        <v>0</v>
      </c>
      <c r="B52" s="151"/>
      <c r="C52" s="151"/>
      <c r="D52" s="153"/>
      <c r="E52" s="160">
        <f>E6</f>
        <v>0</v>
      </c>
      <c r="F52" s="161"/>
      <c r="G52" s="161"/>
      <c r="H52" s="161"/>
      <c r="I52" s="161"/>
      <c r="J52" s="161"/>
      <c r="K52" s="161"/>
      <c r="L52" s="161"/>
      <c r="M52" s="161"/>
      <c r="N52" s="161"/>
      <c r="O52" s="161"/>
      <c r="P52" s="161"/>
      <c r="Q52" s="162"/>
      <c r="R52" s="185" t="s">
        <v>5</v>
      </c>
      <c r="S52" s="151"/>
      <c r="T52" s="153"/>
      <c r="U52" s="193">
        <f>U6</f>
        <v>0</v>
      </c>
      <c r="V52" s="194"/>
      <c r="W52" s="194"/>
      <c r="X52" s="195"/>
      <c r="Y52" s="55"/>
      <c r="Z52" s="55"/>
      <c r="AA52" s="56"/>
      <c r="AB52" s="40"/>
      <c r="AC52" s="40"/>
      <c r="AD52" s="40"/>
      <c r="AE52" s="40"/>
    </row>
    <row r="53" spans="1:31" s="38" customFormat="1" ht="29.25" customHeight="1">
      <c r="A53" s="154" t="s">
        <v>18</v>
      </c>
      <c r="B53" s="155"/>
      <c r="C53" s="155"/>
      <c r="D53" s="155"/>
      <c r="E53" s="128">
        <f>E7</f>
        <v>0</v>
      </c>
      <c r="F53" s="129"/>
      <c r="G53" s="129"/>
      <c r="H53" s="129"/>
      <c r="I53" s="129"/>
      <c r="J53" s="129"/>
      <c r="K53" s="129"/>
      <c r="L53" s="129"/>
      <c r="M53" s="129" t="s">
        <v>38</v>
      </c>
      <c r="N53" s="134"/>
      <c r="O53" s="156" t="s">
        <v>6</v>
      </c>
      <c r="P53" s="156"/>
      <c r="Q53" s="156"/>
      <c r="R53" s="157">
        <f>R7</f>
        <v>0</v>
      </c>
      <c r="S53" s="158"/>
      <c r="T53" s="158"/>
      <c r="U53" s="158"/>
      <c r="V53" s="158"/>
      <c r="W53" s="158"/>
      <c r="X53" s="159"/>
      <c r="Y53" s="58"/>
      <c r="Z53" s="58"/>
      <c r="AA53" s="40"/>
      <c r="AB53" s="40"/>
      <c r="AC53" s="40"/>
      <c r="AD53" s="40"/>
      <c r="AE53" s="40"/>
    </row>
    <row r="54" spans="1:31" ht="14.25" customHeight="1">
      <c r="A54" s="167" t="s">
        <v>7</v>
      </c>
      <c r="B54" s="211"/>
      <c r="C54" s="211"/>
      <c r="D54" s="168"/>
      <c r="E54" s="83" t="s">
        <v>56</v>
      </c>
      <c r="F54" s="222">
        <f>F8</f>
        <v>0</v>
      </c>
      <c r="G54" s="222"/>
      <c r="H54" s="222"/>
      <c r="I54" s="223">
        <f>I8</f>
        <v>0</v>
      </c>
      <c r="J54" s="223"/>
      <c r="K54" s="223"/>
      <c r="L54" s="223"/>
      <c r="M54" s="223"/>
      <c r="N54" s="223"/>
      <c r="O54" s="223"/>
      <c r="P54" s="223"/>
      <c r="Q54" s="223"/>
      <c r="R54" s="223"/>
      <c r="S54" s="223"/>
      <c r="T54" s="223"/>
      <c r="U54" s="223"/>
      <c r="V54" s="223"/>
      <c r="W54" s="223"/>
      <c r="X54" s="224"/>
      <c r="Y54" s="10"/>
      <c r="Z54" s="10"/>
      <c r="AA54" s="6"/>
      <c r="AB54" s="6"/>
      <c r="AC54" s="40"/>
      <c r="AD54" s="40"/>
      <c r="AE54" s="40"/>
    </row>
    <row r="55" spans="1:31" ht="14.25" customHeight="1">
      <c r="A55" s="212"/>
      <c r="B55" s="213"/>
      <c r="C55" s="213"/>
      <c r="D55" s="214"/>
      <c r="E55" s="227"/>
      <c r="F55" s="213"/>
      <c r="G55" s="213"/>
      <c r="H55" s="213"/>
      <c r="I55" s="225"/>
      <c r="J55" s="225"/>
      <c r="K55" s="225"/>
      <c r="L55" s="225"/>
      <c r="M55" s="225"/>
      <c r="N55" s="225"/>
      <c r="O55" s="225"/>
      <c r="P55" s="225"/>
      <c r="Q55" s="225"/>
      <c r="R55" s="225"/>
      <c r="S55" s="225"/>
      <c r="T55" s="225"/>
      <c r="U55" s="225"/>
      <c r="V55" s="225"/>
      <c r="W55" s="225"/>
      <c r="X55" s="226"/>
      <c r="Y55" s="6"/>
      <c r="Z55" s="6"/>
      <c r="AA55" s="6"/>
      <c r="AB55" s="6"/>
      <c r="AC55" s="40"/>
      <c r="AD55" s="40"/>
      <c r="AE55" s="40"/>
    </row>
    <row r="56" spans="1:31" s="38" customFormat="1" ht="29.25" customHeight="1" thickBot="1">
      <c r="A56" s="215" t="s">
        <v>10</v>
      </c>
      <c r="B56" s="216"/>
      <c r="C56" s="216"/>
      <c r="D56" s="216"/>
      <c r="E56" s="216"/>
      <c r="F56" s="217"/>
      <c r="G56" s="218">
        <f>G10</f>
        <v>0</v>
      </c>
      <c r="H56" s="219"/>
      <c r="I56" s="219"/>
      <c r="J56" s="219"/>
      <c r="K56" s="219"/>
      <c r="L56" s="219"/>
      <c r="M56" s="219"/>
      <c r="N56" s="219"/>
      <c r="O56" s="219"/>
      <c r="P56" s="219"/>
      <c r="Q56" s="219"/>
      <c r="R56" s="219"/>
      <c r="S56" s="219"/>
      <c r="T56" s="219"/>
      <c r="U56" s="219"/>
      <c r="V56" s="219"/>
      <c r="W56" s="219"/>
      <c r="X56" s="220"/>
      <c r="Y56" s="55"/>
      <c r="Z56" s="55"/>
      <c r="AA56" s="40"/>
      <c r="AB56" s="40"/>
      <c r="AC56" s="40"/>
      <c r="AD56" s="40"/>
      <c r="AE56" s="40"/>
    </row>
    <row r="57" spans="1:31" ht="18" customHeight="1">
      <c r="A57" s="192" t="s">
        <v>65</v>
      </c>
      <c r="B57" s="192"/>
      <c r="C57" s="192"/>
      <c r="D57" s="192"/>
      <c r="E57" s="192"/>
      <c r="F57" s="192"/>
      <c r="G57" s="192"/>
      <c r="H57" s="192"/>
      <c r="I57" s="192"/>
      <c r="J57" s="192"/>
      <c r="K57" s="192"/>
      <c r="L57" s="192"/>
      <c r="M57" s="192"/>
      <c r="N57" s="192"/>
      <c r="O57" s="192"/>
      <c r="P57" s="192"/>
      <c r="Q57" s="192"/>
      <c r="R57" s="192"/>
      <c r="S57" s="192"/>
      <c r="T57" s="88"/>
      <c r="U57" s="89" t="s">
        <v>64</v>
      </c>
      <c r="V57" s="90">
        <f>V11</f>
        <v>0</v>
      </c>
      <c r="W57" s="90"/>
      <c r="X57" s="89" t="s">
        <v>63</v>
      </c>
      <c r="Y57" s="11"/>
      <c r="Z57" s="11"/>
      <c r="AA57" s="6"/>
      <c r="AB57" s="6"/>
      <c r="AC57" s="40"/>
      <c r="AD57" s="40"/>
      <c r="AE57" s="40"/>
    </row>
    <row r="58" spans="1:48" s="51" customFormat="1" ht="35.25" customHeight="1">
      <c r="A58" s="91" t="s">
        <v>2</v>
      </c>
      <c r="B58" s="221" t="s">
        <v>3</v>
      </c>
      <c r="C58" s="221"/>
      <c r="D58" s="221"/>
      <c r="E58" s="221"/>
      <c r="F58" s="221"/>
      <c r="G58" s="221"/>
      <c r="H58" s="93" t="s">
        <v>8</v>
      </c>
      <c r="I58" s="92" t="s">
        <v>59</v>
      </c>
      <c r="J58" s="92" t="s">
        <v>9</v>
      </c>
      <c r="K58" s="92" t="s">
        <v>1</v>
      </c>
      <c r="L58" s="106" t="s">
        <v>71</v>
      </c>
      <c r="M58" s="91" t="s">
        <v>2</v>
      </c>
      <c r="N58" s="221" t="s">
        <v>3</v>
      </c>
      <c r="O58" s="221"/>
      <c r="P58" s="221"/>
      <c r="Q58" s="221"/>
      <c r="R58" s="221"/>
      <c r="S58" s="221"/>
      <c r="T58" s="93" t="s">
        <v>8</v>
      </c>
      <c r="U58" s="92" t="s">
        <v>58</v>
      </c>
      <c r="V58" s="92" t="s">
        <v>9</v>
      </c>
      <c r="W58" s="92" t="s">
        <v>1</v>
      </c>
      <c r="X58" s="106" t="s">
        <v>71</v>
      </c>
      <c r="Y58" s="40"/>
      <c r="Z58" s="40"/>
      <c r="AH58" s="59" t="s">
        <v>12</v>
      </c>
      <c r="AI58" s="51" t="s">
        <v>13</v>
      </c>
      <c r="AJ58" s="59" t="s">
        <v>14</v>
      </c>
      <c r="AK58" s="59" t="s">
        <v>15</v>
      </c>
      <c r="AL58" s="59" t="s">
        <v>16</v>
      </c>
      <c r="AM58" s="59" t="s">
        <v>17</v>
      </c>
      <c r="AN58" s="59"/>
      <c r="AQ58" s="59" t="s">
        <v>12</v>
      </c>
      <c r="AR58" s="51" t="s">
        <v>13</v>
      </c>
      <c r="AS58" s="59" t="s">
        <v>14</v>
      </c>
      <c r="AT58" s="59" t="s">
        <v>15</v>
      </c>
      <c r="AU58" s="59" t="s">
        <v>16</v>
      </c>
      <c r="AV58" s="59" t="s">
        <v>17</v>
      </c>
    </row>
    <row r="59" spans="1:48" s="38" customFormat="1" ht="26.25" customHeight="1">
      <c r="A59" s="95">
        <f aca="true" t="shared" si="4" ref="A59:B73">A13</f>
        <v>0</v>
      </c>
      <c r="B59" s="132">
        <f t="shared" si="4"/>
        <v>0</v>
      </c>
      <c r="C59" s="132"/>
      <c r="D59" s="132"/>
      <c r="E59" s="132"/>
      <c r="F59" s="132"/>
      <c r="G59" s="132"/>
      <c r="H59" s="61">
        <f aca="true" t="shared" si="5" ref="H59:J73">H13</f>
        <v>0</v>
      </c>
      <c r="I59" s="57">
        <f t="shared" si="5"/>
        <v>0</v>
      </c>
      <c r="J59" s="57">
        <f t="shared" si="5"/>
        <v>0</v>
      </c>
      <c r="K59" s="57"/>
      <c r="L59" s="57">
        <f aca="true" t="shared" si="6" ref="L59:N73">L13</f>
        <v>0</v>
      </c>
      <c r="M59" s="95">
        <f t="shared" si="6"/>
        <v>0</v>
      </c>
      <c r="N59" s="132">
        <f t="shared" si="6"/>
        <v>0</v>
      </c>
      <c r="O59" s="132"/>
      <c r="P59" s="132"/>
      <c r="Q59" s="132"/>
      <c r="R59" s="132"/>
      <c r="S59" s="132"/>
      <c r="T59" s="61">
        <f aca="true" t="shared" si="7" ref="T59:V73">T13</f>
        <v>0</v>
      </c>
      <c r="U59" s="57">
        <f t="shared" si="7"/>
        <v>0</v>
      </c>
      <c r="V59" s="57">
        <f t="shared" si="7"/>
        <v>0</v>
      </c>
      <c r="W59" s="57"/>
      <c r="X59" s="96">
        <f aca="true" t="shared" si="8" ref="X59:X73">X13</f>
        <v>0</v>
      </c>
      <c r="Y59" s="40"/>
      <c r="Z59" s="40"/>
      <c r="AC59" s="41"/>
      <c r="AF59" s="60" t="b">
        <v>0</v>
      </c>
      <c r="AG59" s="60">
        <f>COUNTIF(AF59,TRUE)</f>
        <v>0</v>
      </c>
      <c r="AH59" s="38">
        <f>COUNTIF(I59,AC60)*COUNTIF(AG59,"1")</f>
        <v>0</v>
      </c>
      <c r="AI59" s="38">
        <f>COUNTIF(I59,AC62&amp;"*")*COUNTIF(AG59,"1")</f>
        <v>0</v>
      </c>
      <c r="AJ59" s="38">
        <f>COUNTIF(I59,AC64&amp;"*")*COUNTIF(AG59,"1")</f>
        <v>0</v>
      </c>
      <c r="AK59" s="38">
        <f>COUNTIF(I59,AC66&amp;"*")*COUNTIF(AG59,"1")</f>
        <v>0</v>
      </c>
      <c r="AL59" s="38">
        <f>COUNTIF(I59,AC68&amp;"*")*COUNTIF(AG59,"1")</f>
        <v>0</v>
      </c>
      <c r="AM59" s="38">
        <f>COUNTIF(I59,AC70&amp;"*")*COUNTIF(AG59,"1")</f>
        <v>0</v>
      </c>
      <c r="AO59" s="60" t="b">
        <v>0</v>
      </c>
      <c r="AP59" s="60">
        <f>COUNTIF(AO59,TRUE)</f>
        <v>0</v>
      </c>
      <c r="AQ59" s="38">
        <f>COUNTIF(U59,AC60)*COUNTIF(AP59,"1")</f>
        <v>0</v>
      </c>
      <c r="AR59" s="38">
        <f>COUNTIF(U59,AC62&amp;"*")*COUNTIF(AP59,"1")</f>
        <v>0</v>
      </c>
      <c r="AS59" s="38">
        <f>COUNTIF(U59,AC64&amp;"*")*COUNTIF(AP59,"1")</f>
        <v>0</v>
      </c>
      <c r="AT59" s="38">
        <f>COUNTIF(U59,AC66&amp;"*")*COUNTIF(AP59,"1")</f>
        <v>0</v>
      </c>
      <c r="AU59" s="38">
        <f>COUNTIF(U59,AC68&amp;"*")*COUNTIF(AP59,"1")</f>
        <v>0</v>
      </c>
      <c r="AV59" s="38">
        <f>COUNTIF(U59,AC70&amp;"*")*COUNTIF(AP59,"1")</f>
        <v>0</v>
      </c>
    </row>
    <row r="60" spans="1:48" s="38" customFormat="1" ht="26.25" customHeight="1">
      <c r="A60" s="95">
        <f t="shared" si="4"/>
        <v>0</v>
      </c>
      <c r="B60" s="132">
        <f t="shared" si="4"/>
        <v>0</v>
      </c>
      <c r="C60" s="132"/>
      <c r="D60" s="132"/>
      <c r="E60" s="132"/>
      <c r="F60" s="132"/>
      <c r="G60" s="132"/>
      <c r="H60" s="61">
        <f t="shared" si="5"/>
        <v>0</v>
      </c>
      <c r="I60" s="57">
        <f t="shared" si="5"/>
        <v>0</v>
      </c>
      <c r="J60" s="57">
        <f t="shared" si="5"/>
        <v>0</v>
      </c>
      <c r="K60" s="57"/>
      <c r="L60" s="57">
        <f t="shared" si="6"/>
        <v>0</v>
      </c>
      <c r="M60" s="95">
        <f t="shared" si="6"/>
        <v>0</v>
      </c>
      <c r="N60" s="132">
        <f t="shared" si="6"/>
        <v>0</v>
      </c>
      <c r="O60" s="132"/>
      <c r="P60" s="132"/>
      <c r="Q60" s="132"/>
      <c r="R60" s="132"/>
      <c r="S60" s="132"/>
      <c r="T60" s="61">
        <f t="shared" si="7"/>
        <v>0</v>
      </c>
      <c r="U60" s="57">
        <f t="shared" si="7"/>
        <v>0</v>
      </c>
      <c r="V60" s="57">
        <f t="shared" si="7"/>
        <v>0</v>
      </c>
      <c r="W60" s="57"/>
      <c r="X60" s="96">
        <f t="shared" si="8"/>
        <v>0</v>
      </c>
      <c r="Y60" s="40"/>
      <c r="Z60" s="40"/>
      <c r="AC60" s="62" t="s">
        <v>12</v>
      </c>
      <c r="AD60" s="63">
        <f>COUNTIF(I59:I73,"幼")</f>
        <v>0</v>
      </c>
      <c r="AF60" s="60" t="b">
        <v>0</v>
      </c>
      <c r="AG60" s="60">
        <f>COUNTIF(AF60,TRUE)</f>
        <v>0</v>
      </c>
      <c r="AH60" s="38">
        <f>COUNTIF(I60,AC60)*COUNTIF(AG60,"1")</f>
        <v>0</v>
      </c>
      <c r="AI60" s="38">
        <f>COUNTIF(I60,AC62&amp;"*")*COUNTIF(AG60,"1")</f>
        <v>0</v>
      </c>
      <c r="AJ60" s="38">
        <f>COUNTIF(I60,AC64&amp;"*")*COUNTIF(AG60,"1")</f>
        <v>0</v>
      </c>
      <c r="AK60" s="38">
        <f>COUNTIF(I60,AC66&amp;"*")*COUNTIF(AG60,"1")</f>
        <v>0</v>
      </c>
      <c r="AL60" s="38">
        <f>COUNTIF(I60,AC68&amp;"*")*COUNTIF(AG60,"1")</f>
        <v>0</v>
      </c>
      <c r="AM60" s="38">
        <f>COUNTIF(I60,AC70&amp;"*")*COUNTIF(AG60,"1")</f>
        <v>0</v>
      </c>
      <c r="AO60" s="60" t="b">
        <v>0</v>
      </c>
      <c r="AP60" s="60">
        <f aca="true" t="shared" si="9" ref="AP60:AP73">COUNTIF(AO60,TRUE)</f>
        <v>0</v>
      </c>
      <c r="AQ60" s="38">
        <f>COUNTIF(U60,AC61)*COUNTIF(AP60,"1")</f>
        <v>0</v>
      </c>
      <c r="AR60" s="38">
        <f>COUNTIF(U60,AC62&amp;"*")*COUNTIF(AP60,"1")</f>
        <v>0</v>
      </c>
      <c r="AS60" s="38">
        <f>COUNTIF(U60,AC64&amp;"*")*COUNTIF(AP60,"1")</f>
        <v>0</v>
      </c>
      <c r="AT60" s="38">
        <f>COUNTIF(U60,AC66&amp;"*")*COUNTIF(AP60,"1")</f>
        <v>0</v>
      </c>
      <c r="AU60" s="38">
        <f>COUNTIF(U60,AC68&amp;"*")*COUNTIF(AP60,"1")</f>
        <v>0</v>
      </c>
      <c r="AV60" s="38">
        <f>COUNTIF(U60,AC70&amp;"*")*COUNTIF(AP60,"1")</f>
        <v>0</v>
      </c>
    </row>
    <row r="61" spans="1:48" s="38" customFormat="1" ht="26.25" customHeight="1">
      <c r="A61" s="95">
        <f t="shared" si="4"/>
        <v>0</v>
      </c>
      <c r="B61" s="132">
        <f t="shared" si="4"/>
        <v>0</v>
      </c>
      <c r="C61" s="132"/>
      <c r="D61" s="132"/>
      <c r="E61" s="132"/>
      <c r="F61" s="132"/>
      <c r="G61" s="132"/>
      <c r="H61" s="61">
        <f t="shared" si="5"/>
        <v>0</v>
      </c>
      <c r="I61" s="57">
        <f t="shared" si="5"/>
        <v>0</v>
      </c>
      <c r="J61" s="57">
        <f t="shared" si="5"/>
        <v>0</v>
      </c>
      <c r="K61" s="57"/>
      <c r="L61" s="57">
        <f t="shared" si="6"/>
        <v>0</v>
      </c>
      <c r="M61" s="95">
        <f t="shared" si="6"/>
        <v>0</v>
      </c>
      <c r="N61" s="132">
        <f t="shared" si="6"/>
        <v>0</v>
      </c>
      <c r="O61" s="132"/>
      <c r="P61" s="132"/>
      <c r="Q61" s="132"/>
      <c r="R61" s="132"/>
      <c r="S61" s="132"/>
      <c r="T61" s="61">
        <f t="shared" si="7"/>
        <v>0</v>
      </c>
      <c r="U61" s="57">
        <f t="shared" si="7"/>
        <v>0</v>
      </c>
      <c r="V61" s="57">
        <f t="shared" si="7"/>
        <v>0</v>
      </c>
      <c r="W61" s="57"/>
      <c r="X61" s="96">
        <f t="shared" si="8"/>
        <v>0</v>
      </c>
      <c r="Y61" s="40"/>
      <c r="Z61" s="40"/>
      <c r="AC61" s="64" t="s">
        <v>12</v>
      </c>
      <c r="AD61" s="65">
        <f>COUNTIF(U59:U73,"幼")</f>
        <v>0</v>
      </c>
      <c r="AF61" s="60" t="b">
        <v>0</v>
      </c>
      <c r="AG61" s="60">
        <f>COUNTIF(AF61,TRUE)</f>
        <v>0</v>
      </c>
      <c r="AH61" s="38">
        <f>COUNTIF(I61,AC60)*COUNTIF(AG61,"1")</f>
        <v>0</v>
      </c>
      <c r="AI61" s="38">
        <f>COUNTIF(I61,AC62&amp;"*")*COUNTIF(AG61,"1")</f>
        <v>0</v>
      </c>
      <c r="AJ61" s="38">
        <f>COUNTIF(I61,AC64&amp;"*")*COUNTIF(AG61,"1")</f>
        <v>0</v>
      </c>
      <c r="AK61" s="38">
        <f>COUNTIF(I61,AC66&amp;"*")*COUNTIF(AG61,"1")</f>
        <v>0</v>
      </c>
      <c r="AL61" s="38">
        <f>COUNTIF(I61,AC68&amp;"*")*COUNTIF(AG61,"1")</f>
        <v>0</v>
      </c>
      <c r="AM61" s="38">
        <f>COUNTIF(I61,AC70&amp;"*")*COUNTIF(AG61,"1")</f>
        <v>0</v>
      </c>
      <c r="AO61" s="60" t="b">
        <v>0</v>
      </c>
      <c r="AP61" s="60">
        <f t="shared" si="9"/>
        <v>0</v>
      </c>
      <c r="AQ61" s="38">
        <f>COUNTIF(U61,AC60)*COUNTIF(AP61,"1")</f>
        <v>0</v>
      </c>
      <c r="AR61" s="38">
        <f>COUNTIF(U61,AC62&amp;"*")*COUNTIF(AP61,"1")</f>
        <v>0</v>
      </c>
      <c r="AS61" s="38">
        <f>COUNTIF(U61,AC64&amp;"*")*COUNTIF(AP61,"1")</f>
        <v>0</v>
      </c>
      <c r="AT61" s="38">
        <f>COUNTIF(U61,AC66&amp;"*")*COUNTIF(AP61,"1")</f>
        <v>0</v>
      </c>
      <c r="AU61" s="38">
        <f>COUNTIF(U61,AC68&amp;"*")*COUNTIF(AP61,"1")</f>
        <v>0</v>
      </c>
      <c r="AV61" s="38">
        <f>COUNTIF(U61,AC70&amp;"*")*COUNTIF(AP61,"1")</f>
        <v>0</v>
      </c>
    </row>
    <row r="62" spans="1:48" s="38" customFormat="1" ht="26.25" customHeight="1">
      <c r="A62" s="95">
        <f t="shared" si="4"/>
        <v>0</v>
      </c>
      <c r="B62" s="132">
        <f t="shared" si="4"/>
        <v>0</v>
      </c>
      <c r="C62" s="132"/>
      <c r="D62" s="132"/>
      <c r="E62" s="132"/>
      <c r="F62" s="132"/>
      <c r="G62" s="132"/>
      <c r="H62" s="61">
        <f t="shared" si="5"/>
        <v>0</v>
      </c>
      <c r="I62" s="57">
        <f t="shared" si="5"/>
        <v>0</v>
      </c>
      <c r="J62" s="57">
        <f t="shared" si="5"/>
        <v>0</v>
      </c>
      <c r="K62" s="57"/>
      <c r="L62" s="57">
        <f t="shared" si="6"/>
        <v>0</v>
      </c>
      <c r="M62" s="95">
        <f t="shared" si="6"/>
        <v>0</v>
      </c>
      <c r="N62" s="132">
        <f t="shared" si="6"/>
        <v>0</v>
      </c>
      <c r="O62" s="132"/>
      <c r="P62" s="132"/>
      <c r="Q62" s="132"/>
      <c r="R62" s="132"/>
      <c r="S62" s="132"/>
      <c r="T62" s="61">
        <f t="shared" si="7"/>
        <v>0</v>
      </c>
      <c r="U62" s="57">
        <f t="shared" si="7"/>
        <v>0</v>
      </c>
      <c r="V62" s="57">
        <f t="shared" si="7"/>
        <v>0</v>
      </c>
      <c r="W62" s="57"/>
      <c r="X62" s="96">
        <f t="shared" si="8"/>
        <v>0</v>
      </c>
      <c r="Y62" s="40"/>
      <c r="Z62" s="40"/>
      <c r="AC62" s="64" t="s">
        <v>13</v>
      </c>
      <c r="AD62" s="65">
        <f>COUNTIF(I59:I73,AC62&amp;"*")</f>
        <v>0</v>
      </c>
      <c r="AF62" s="60" t="b">
        <v>0</v>
      </c>
      <c r="AG62" s="60">
        <f aca="true" t="shared" si="10" ref="AG62:AG73">COUNTIF(AF62,TRUE)</f>
        <v>0</v>
      </c>
      <c r="AH62" s="38">
        <f>COUNTIF(I62,AC60)*COUNTIF(AG62,"1")</f>
        <v>0</v>
      </c>
      <c r="AI62" s="38">
        <f>COUNTIF(I62,AC62&amp;"*")*COUNTIF(AG62,"1")</f>
        <v>0</v>
      </c>
      <c r="AJ62" s="38">
        <f>COUNTIF(I62,AC64&amp;"*")*COUNTIF(AG62,"1")</f>
        <v>0</v>
      </c>
      <c r="AK62" s="38">
        <f>COUNTIF(I62,AC66&amp;"*")*COUNTIF(AG62,"1")</f>
        <v>0</v>
      </c>
      <c r="AL62" s="38">
        <f>COUNTIF(I62,AC68&amp;"*")*COUNTIF(AG62,"1")</f>
        <v>0</v>
      </c>
      <c r="AM62" s="38">
        <f>COUNTIF(I62,AC70&amp;"*")*COUNTIF(AG62,"1")</f>
        <v>0</v>
      </c>
      <c r="AO62" s="60" t="b">
        <v>0</v>
      </c>
      <c r="AP62" s="60">
        <f t="shared" si="9"/>
        <v>0</v>
      </c>
      <c r="AQ62" s="38">
        <f>COUNTIF(U62,AC60)*COUNTIF(AP62,"1")</f>
        <v>0</v>
      </c>
      <c r="AR62" s="38">
        <f>COUNTIF(U62,AC62&amp;"*")*COUNTIF(AP62,"1")</f>
        <v>0</v>
      </c>
      <c r="AS62" s="38">
        <f>COUNTIF(U62,AC64&amp;"*")*COUNTIF(AP62,"1")</f>
        <v>0</v>
      </c>
      <c r="AT62" s="38">
        <f>COUNTIF(U62,AC66&amp;"*")*COUNTIF(AP62,"1")</f>
        <v>0</v>
      </c>
      <c r="AU62" s="38">
        <f>COUNTIF(U62,AC68&amp;"*")*COUNTIF(AP62,"1")</f>
        <v>0</v>
      </c>
      <c r="AV62" s="38">
        <f>COUNTIF(U62,AC70&amp;"*")*COUNTIF(AP62,"1")</f>
        <v>0</v>
      </c>
    </row>
    <row r="63" spans="1:48" s="38" customFormat="1" ht="26.25" customHeight="1">
      <c r="A63" s="95">
        <f t="shared" si="4"/>
        <v>0</v>
      </c>
      <c r="B63" s="132">
        <f t="shared" si="4"/>
        <v>0</v>
      </c>
      <c r="C63" s="132"/>
      <c r="D63" s="132"/>
      <c r="E63" s="132"/>
      <c r="F63" s="132"/>
      <c r="G63" s="132"/>
      <c r="H63" s="61">
        <f t="shared" si="5"/>
        <v>0</v>
      </c>
      <c r="I63" s="57">
        <f t="shared" si="5"/>
        <v>0</v>
      </c>
      <c r="J63" s="57">
        <f t="shared" si="5"/>
        <v>0</v>
      </c>
      <c r="K63" s="57"/>
      <c r="L63" s="57">
        <f t="shared" si="6"/>
        <v>0</v>
      </c>
      <c r="M63" s="95">
        <f t="shared" si="6"/>
        <v>0</v>
      </c>
      <c r="N63" s="132">
        <f t="shared" si="6"/>
        <v>0</v>
      </c>
      <c r="O63" s="132"/>
      <c r="P63" s="132"/>
      <c r="Q63" s="132"/>
      <c r="R63" s="132"/>
      <c r="S63" s="132"/>
      <c r="T63" s="61">
        <f t="shared" si="7"/>
        <v>0</v>
      </c>
      <c r="U63" s="57">
        <f t="shared" si="7"/>
        <v>0</v>
      </c>
      <c r="V63" s="57">
        <f t="shared" si="7"/>
        <v>0</v>
      </c>
      <c r="W63" s="57"/>
      <c r="X63" s="96">
        <f t="shared" si="8"/>
        <v>0</v>
      </c>
      <c r="Y63" s="40"/>
      <c r="Z63" s="40"/>
      <c r="AC63" s="64" t="s">
        <v>13</v>
      </c>
      <c r="AD63" s="65">
        <f>COUNTIF(U59:U73,AC63&amp;"*")</f>
        <v>0</v>
      </c>
      <c r="AF63" s="60" t="b">
        <v>0</v>
      </c>
      <c r="AG63" s="60">
        <f t="shared" si="10"/>
        <v>0</v>
      </c>
      <c r="AH63" s="38">
        <f>COUNTIF(I63,AC60)*COUNTIF(AG63,"1")</f>
        <v>0</v>
      </c>
      <c r="AI63" s="38">
        <f>COUNTIF(I63,AC62&amp;"*")*COUNTIF(AG63,"1")</f>
        <v>0</v>
      </c>
      <c r="AJ63" s="38">
        <f>COUNTIF(I63,AC64&amp;"*")*COUNTIF(AG63,"1")</f>
        <v>0</v>
      </c>
      <c r="AK63" s="38">
        <f>COUNTIF(I63,AC66&amp;"*")*COUNTIF(AG63,"1")</f>
        <v>0</v>
      </c>
      <c r="AL63" s="38">
        <f>COUNTIF(I63,AC68&amp;"*")*COUNTIF(AG63,"1")</f>
        <v>0</v>
      </c>
      <c r="AM63" s="38">
        <f>COUNTIF(I63,AC70&amp;"*")*COUNTIF(AG63,"1")</f>
        <v>0</v>
      </c>
      <c r="AO63" s="60" t="b">
        <v>0</v>
      </c>
      <c r="AP63" s="60">
        <f t="shared" si="9"/>
        <v>0</v>
      </c>
      <c r="AQ63" s="38">
        <f>COUNTIF(U63,AC60)*COUNTIF(AP63,"1")</f>
        <v>0</v>
      </c>
      <c r="AR63" s="38">
        <f>COUNTIF(U63,AC62&amp;"*")*COUNTIF(AP63,"1")</f>
        <v>0</v>
      </c>
      <c r="AS63" s="38">
        <f>COUNTIF(U63,AC64&amp;"*")*COUNTIF(AP63,"1")</f>
        <v>0</v>
      </c>
      <c r="AT63" s="38">
        <f>COUNTIF(U63,AC66&amp;"*")*COUNTIF(AP63,"1")</f>
        <v>0</v>
      </c>
      <c r="AU63" s="38">
        <f>COUNTIF(U63,AC68&amp;"*")*COUNTIF(AP63,"1")</f>
        <v>0</v>
      </c>
      <c r="AV63" s="38">
        <f>COUNTIF(U63,AC70&amp;"*")*COUNTIF(AP63,"1")</f>
        <v>0</v>
      </c>
    </row>
    <row r="64" spans="1:48" s="38" customFormat="1" ht="26.25" customHeight="1">
      <c r="A64" s="95">
        <f t="shared" si="4"/>
        <v>0</v>
      </c>
      <c r="B64" s="132">
        <f t="shared" si="4"/>
        <v>0</v>
      </c>
      <c r="C64" s="132"/>
      <c r="D64" s="132"/>
      <c r="E64" s="132"/>
      <c r="F64" s="132"/>
      <c r="G64" s="132"/>
      <c r="H64" s="61">
        <f t="shared" si="5"/>
        <v>0</v>
      </c>
      <c r="I64" s="57">
        <f t="shared" si="5"/>
        <v>0</v>
      </c>
      <c r="J64" s="57">
        <f t="shared" si="5"/>
        <v>0</v>
      </c>
      <c r="K64" s="57"/>
      <c r="L64" s="57">
        <f t="shared" si="6"/>
        <v>0</v>
      </c>
      <c r="M64" s="95">
        <f t="shared" si="6"/>
        <v>0</v>
      </c>
      <c r="N64" s="132">
        <f t="shared" si="6"/>
        <v>0</v>
      </c>
      <c r="O64" s="132"/>
      <c r="P64" s="132"/>
      <c r="Q64" s="132"/>
      <c r="R64" s="132"/>
      <c r="S64" s="132"/>
      <c r="T64" s="61">
        <f t="shared" si="7"/>
        <v>0</v>
      </c>
      <c r="U64" s="57">
        <f t="shared" si="7"/>
        <v>0</v>
      </c>
      <c r="V64" s="57">
        <f t="shared" si="7"/>
        <v>0</v>
      </c>
      <c r="W64" s="57"/>
      <c r="X64" s="96">
        <f t="shared" si="8"/>
        <v>0</v>
      </c>
      <c r="Y64" s="40"/>
      <c r="Z64" s="40"/>
      <c r="AC64" s="64" t="s">
        <v>14</v>
      </c>
      <c r="AD64" s="65">
        <f>COUNTIF(I59:I73,AC64&amp;"*")</f>
        <v>0</v>
      </c>
      <c r="AF64" s="60" t="b">
        <v>0</v>
      </c>
      <c r="AG64" s="60">
        <f t="shared" si="10"/>
        <v>0</v>
      </c>
      <c r="AH64" s="38">
        <f>COUNTIF(I64,AC60)*COUNTIF(AG64,"1")</f>
        <v>0</v>
      </c>
      <c r="AI64" s="38">
        <f>COUNTIF(I64,AC62&amp;"*")*COUNTIF(AG64,"1")</f>
        <v>0</v>
      </c>
      <c r="AJ64" s="38">
        <f>COUNTIF(I64,AC64&amp;"*")*COUNTIF(AG64,"1")</f>
        <v>0</v>
      </c>
      <c r="AK64" s="38">
        <f>COUNTIF(I64,AC66&amp;"*")*COUNTIF(AG64,"1")</f>
        <v>0</v>
      </c>
      <c r="AL64" s="38">
        <f>COUNTIF(I64,AC68&amp;"*")*COUNTIF(AG64,"1")</f>
        <v>0</v>
      </c>
      <c r="AM64" s="38">
        <f>COUNTIF(I64,AC70&amp;"*")*COUNTIF(AG64,"1")</f>
        <v>0</v>
      </c>
      <c r="AO64" s="60" t="b">
        <v>0</v>
      </c>
      <c r="AP64" s="60">
        <f t="shared" si="9"/>
        <v>0</v>
      </c>
      <c r="AQ64" s="38">
        <f>COUNTIF(U64,AC60)*COUNTIF(AP64,"1")</f>
        <v>0</v>
      </c>
      <c r="AR64" s="38">
        <f>COUNTIF(U64,AC62&amp;"*")*COUNTIF(AP64,"1")</f>
        <v>0</v>
      </c>
      <c r="AS64" s="38">
        <f>COUNTIF(U64,AC64&amp;"*")*COUNTIF(AP64,"1")</f>
        <v>0</v>
      </c>
      <c r="AT64" s="38">
        <f>COUNTIF(U64,AC66&amp;"*")*COUNTIF(AP64,"1")</f>
        <v>0</v>
      </c>
      <c r="AU64" s="38">
        <f>COUNTIF(U64,AC68&amp;"*")*COUNTIF(AP64,"1")</f>
        <v>0</v>
      </c>
      <c r="AV64" s="38">
        <f>COUNTIF(U64,AC70&amp;"*")*COUNTIF(AP64,"1")</f>
        <v>0</v>
      </c>
    </row>
    <row r="65" spans="1:48" s="38" customFormat="1" ht="26.25" customHeight="1">
      <c r="A65" s="95">
        <f t="shared" si="4"/>
        <v>0</v>
      </c>
      <c r="B65" s="132">
        <f t="shared" si="4"/>
        <v>0</v>
      </c>
      <c r="C65" s="132"/>
      <c r="D65" s="132"/>
      <c r="E65" s="132"/>
      <c r="F65" s="132"/>
      <c r="G65" s="132"/>
      <c r="H65" s="61">
        <f t="shared" si="5"/>
        <v>0</v>
      </c>
      <c r="I65" s="57">
        <f t="shared" si="5"/>
        <v>0</v>
      </c>
      <c r="J65" s="57">
        <f t="shared" si="5"/>
        <v>0</v>
      </c>
      <c r="K65" s="57"/>
      <c r="L65" s="57">
        <f t="shared" si="6"/>
        <v>0</v>
      </c>
      <c r="M65" s="95">
        <f t="shared" si="6"/>
        <v>0</v>
      </c>
      <c r="N65" s="132">
        <f t="shared" si="6"/>
        <v>0</v>
      </c>
      <c r="O65" s="132"/>
      <c r="P65" s="132"/>
      <c r="Q65" s="132"/>
      <c r="R65" s="132"/>
      <c r="S65" s="132"/>
      <c r="T65" s="61">
        <f t="shared" si="7"/>
        <v>0</v>
      </c>
      <c r="U65" s="57">
        <f t="shared" si="7"/>
        <v>0</v>
      </c>
      <c r="V65" s="57">
        <f t="shared" si="7"/>
        <v>0</v>
      </c>
      <c r="W65" s="57"/>
      <c r="X65" s="96">
        <f t="shared" si="8"/>
        <v>0</v>
      </c>
      <c r="Y65" s="40"/>
      <c r="Z65" s="40"/>
      <c r="AC65" s="64" t="s">
        <v>14</v>
      </c>
      <c r="AD65" s="65">
        <f>COUNTIF(U59:U73,AC65&amp;"*")</f>
        <v>0</v>
      </c>
      <c r="AF65" s="60" t="b">
        <v>0</v>
      </c>
      <c r="AG65" s="60">
        <f t="shared" si="10"/>
        <v>0</v>
      </c>
      <c r="AH65" s="38">
        <f>COUNTIF(I65,AC60)*COUNTIF(AG65,"1")</f>
        <v>0</v>
      </c>
      <c r="AI65" s="38">
        <f>COUNTIF(I65,AC62&amp;"*")*COUNTIF(AG65,"1")</f>
        <v>0</v>
      </c>
      <c r="AJ65" s="38">
        <f>COUNTIF(I65,AC64&amp;"*")*COUNTIF(AG65,"1")</f>
        <v>0</v>
      </c>
      <c r="AK65" s="38">
        <f>COUNTIF(I65,AC66&amp;"*")*COUNTIF(AG65,"1")</f>
        <v>0</v>
      </c>
      <c r="AL65" s="38">
        <f>COUNTIF(I65,AC68&amp;"*")*COUNTIF(AG65,"1")</f>
        <v>0</v>
      </c>
      <c r="AM65" s="38">
        <f>COUNTIF(I65,AC70&amp;"*")*COUNTIF(AG65,"1")</f>
        <v>0</v>
      </c>
      <c r="AO65" s="60" t="b">
        <v>0</v>
      </c>
      <c r="AP65" s="60">
        <f t="shared" si="9"/>
        <v>0</v>
      </c>
      <c r="AQ65" s="38">
        <f>COUNTIF(U65,AC60)*COUNTIF(AP65,"1")</f>
        <v>0</v>
      </c>
      <c r="AR65" s="38">
        <f>COUNTIF(U65,AC62&amp;"*")*COUNTIF(AP65,"1")</f>
        <v>0</v>
      </c>
      <c r="AS65" s="38">
        <f>COUNTIF(U65,AC64&amp;"*")*COUNTIF(AP65,"1")</f>
        <v>0</v>
      </c>
      <c r="AT65" s="38">
        <f>COUNTIF(U65,AC66&amp;"*")*COUNTIF(AP65,"1")</f>
        <v>0</v>
      </c>
      <c r="AU65" s="38">
        <f>COUNTIF(U65,AC68&amp;"*")*COUNTIF(AP65,"1")</f>
        <v>0</v>
      </c>
      <c r="AV65" s="38">
        <f>COUNTIF(U65,AC70&amp;"*")*COUNTIF(AP65,"1")</f>
        <v>0</v>
      </c>
    </row>
    <row r="66" spans="1:48" s="38" customFormat="1" ht="26.25" customHeight="1">
      <c r="A66" s="95">
        <f t="shared" si="4"/>
        <v>0</v>
      </c>
      <c r="B66" s="132">
        <f t="shared" si="4"/>
        <v>0</v>
      </c>
      <c r="C66" s="132"/>
      <c r="D66" s="132"/>
      <c r="E66" s="132"/>
      <c r="F66" s="132"/>
      <c r="G66" s="132"/>
      <c r="H66" s="61">
        <f t="shared" si="5"/>
        <v>0</v>
      </c>
      <c r="I66" s="57">
        <f t="shared" si="5"/>
        <v>0</v>
      </c>
      <c r="J66" s="57">
        <f t="shared" si="5"/>
        <v>0</v>
      </c>
      <c r="K66" s="57"/>
      <c r="L66" s="57">
        <f t="shared" si="6"/>
        <v>0</v>
      </c>
      <c r="M66" s="95">
        <f t="shared" si="6"/>
        <v>0</v>
      </c>
      <c r="N66" s="132">
        <f t="shared" si="6"/>
        <v>0</v>
      </c>
      <c r="O66" s="132"/>
      <c r="P66" s="132"/>
      <c r="Q66" s="132"/>
      <c r="R66" s="132"/>
      <c r="S66" s="132"/>
      <c r="T66" s="61">
        <f t="shared" si="7"/>
        <v>0</v>
      </c>
      <c r="U66" s="57">
        <f t="shared" si="7"/>
        <v>0</v>
      </c>
      <c r="V66" s="57">
        <f t="shared" si="7"/>
        <v>0</v>
      </c>
      <c r="W66" s="57"/>
      <c r="X66" s="96">
        <f t="shared" si="8"/>
        <v>0</v>
      </c>
      <c r="Y66" s="40"/>
      <c r="Z66" s="40"/>
      <c r="AC66" s="64" t="s">
        <v>15</v>
      </c>
      <c r="AD66" s="65">
        <f>COUNTIF(I59:I73,AC66&amp;"*")</f>
        <v>0</v>
      </c>
      <c r="AF66" s="60" t="b">
        <v>0</v>
      </c>
      <c r="AG66" s="60">
        <f t="shared" si="10"/>
        <v>0</v>
      </c>
      <c r="AH66" s="38">
        <f>COUNTIF(I66,AC60)*COUNTIF(AG66,"1")</f>
        <v>0</v>
      </c>
      <c r="AI66" s="38">
        <f>COUNTIF(I66,AC62&amp;"*")*COUNTIF(AG66,"1")</f>
        <v>0</v>
      </c>
      <c r="AJ66" s="38">
        <f>COUNTIF(I66,AC64&amp;"*")*COUNTIF(AG66,"1")</f>
        <v>0</v>
      </c>
      <c r="AK66" s="38">
        <f>COUNTIF(I66,AC66&amp;"*")*COUNTIF(AG66,"1")</f>
        <v>0</v>
      </c>
      <c r="AL66" s="38">
        <f>COUNTIF(I66,AC68&amp;"*")*COUNTIF(AG66,"1")</f>
        <v>0</v>
      </c>
      <c r="AM66" s="38">
        <f>COUNTIF(I66,AC70&amp;"*")*COUNTIF(AG66,"1")</f>
        <v>0</v>
      </c>
      <c r="AO66" s="60" t="b">
        <v>0</v>
      </c>
      <c r="AP66" s="60">
        <f t="shared" si="9"/>
        <v>0</v>
      </c>
      <c r="AQ66" s="38">
        <f>COUNTIF(U66,AC60)*COUNTIF(AP66,"1")</f>
        <v>0</v>
      </c>
      <c r="AR66" s="38">
        <f>COUNTIF(U66,AC62&amp;"*")*COUNTIF(AP66,"1")</f>
        <v>0</v>
      </c>
      <c r="AS66" s="38">
        <f>COUNTIF(U66,AC64&amp;"*")*COUNTIF(AP66,"1")</f>
        <v>0</v>
      </c>
      <c r="AT66" s="38">
        <f>COUNTIF(U66,AC67&amp;"*")*COUNTIF(AP66,"1")</f>
        <v>0</v>
      </c>
      <c r="AU66" s="38">
        <f>COUNTIF(U66,AC68&amp;"*")*COUNTIF(AP66,"1")</f>
        <v>0</v>
      </c>
      <c r="AV66" s="38">
        <f>COUNTIF(U66,AC70&amp;"*")*COUNTIF(AP66,"1")</f>
        <v>0</v>
      </c>
    </row>
    <row r="67" spans="1:48" s="38" customFormat="1" ht="26.25" customHeight="1">
      <c r="A67" s="95">
        <f t="shared" si="4"/>
        <v>0</v>
      </c>
      <c r="B67" s="132">
        <f t="shared" si="4"/>
        <v>0</v>
      </c>
      <c r="C67" s="132"/>
      <c r="D67" s="132"/>
      <c r="E67" s="132"/>
      <c r="F67" s="132"/>
      <c r="G67" s="132"/>
      <c r="H67" s="61">
        <f t="shared" si="5"/>
        <v>0</v>
      </c>
      <c r="I67" s="57">
        <f t="shared" si="5"/>
        <v>0</v>
      </c>
      <c r="J67" s="57">
        <f t="shared" si="5"/>
        <v>0</v>
      </c>
      <c r="K67" s="57"/>
      <c r="L67" s="57">
        <f t="shared" si="6"/>
        <v>0</v>
      </c>
      <c r="M67" s="95">
        <f t="shared" si="6"/>
        <v>0</v>
      </c>
      <c r="N67" s="132">
        <f t="shared" si="6"/>
        <v>0</v>
      </c>
      <c r="O67" s="132"/>
      <c r="P67" s="132"/>
      <c r="Q67" s="132"/>
      <c r="R67" s="132"/>
      <c r="S67" s="132"/>
      <c r="T67" s="61">
        <f t="shared" si="7"/>
        <v>0</v>
      </c>
      <c r="U67" s="57">
        <f t="shared" si="7"/>
        <v>0</v>
      </c>
      <c r="V67" s="57">
        <f t="shared" si="7"/>
        <v>0</v>
      </c>
      <c r="W67" s="57"/>
      <c r="X67" s="96">
        <f t="shared" si="8"/>
        <v>0</v>
      </c>
      <c r="Y67" s="40"/>
      <c r="Z67" s="40"/>
      <c r="AC67" s="64" t="s">
        <v>15</v>
      </c>
      <c r="AD67" s="65">
        <f>COUNTIF(U59:U73,AC67&amp;"*")</f>
        <v>0</v>
      </c>
      <c r="AF67" s="60" t="b">
        <v>0</v>
      </c>
      <c r="AG67" s="60">
        <f t="shared" si="10"/>
        <v>0</v>
      </c>
      <c r="AH67" s="38">
        <f>COUNTIF(I67,AC60)*COUNTIF(AG67,"1")</f>
        <v>0</v>
      </c>
      <c r="AI67" s="38">
        <f>COUNTIF(I67,AC62&amp;"*")*COUNTIF(AG67,"1")</f>
        <v>0</v>
      </c>
      <c r="AJ67" s="38">
        <f>COUNTIF(I67,AC64&amp;"*")*COUNTIF(AG67,"1")</f>
        <v>0</v>
      </c>
      <c r="AK67" s="38">
        <f>COUNTIF(I67,AC66&amp;"*")*COUNTIF(AG67,"1")</f>
        <v>0</v>
      </c>
      <c r="AL67" s="38">
        <f>COUNTIF(I67,AC68&amp;"*")*COUNTIF(AG67,"1")</f>
        <v>0</v>
      </c>
      <c r="AM67" s="38">
        <f>COUNTIF(I67,AC70&amp;"*")*COUNTIF(AG67,"1")</f>
        <v>0</v>
      </c>
      <c r="AO67" s="60" t="b">
        <v>0</v>
      </c>
      <c r="AP67" s="60">
        <f t="shared" si="9"/>
        <v>0</v>
      </c>
      <c r="AQ67" s="38">
        <f>COUNTIF(U67,AC60)*COUNTIF(AP67,"1")</f>
        <v>0</v>
      </c>
      <c r="AR67" s="38">
        <f>COUNTIF(U67,AC62&amp;"*")*COUNTIF(AP67,"1")</f>
        <v>0</v>
      </c>
      <c r="AS67" s="38">
        <f>COUNTIF(U67,AC64&amp;"*")*COUNTIF(AP67,"1")</f>
        <v>0</v>
      </c>
      <c r="AT67" s="38">
        <f>COUNTIF(U67,AC66&amp;"*")*COUNTIF(AP67,"1")</f>
        <v>0</v>
      </c>
      <c r="AU67" s="38">
        <f>COUNTIF(U67,AC68&amp;"*")*COUNTIF(AP67,"1")</f>
        <v>0</v>
      </c>
      <c r="AV67" s="38">
        <f>COUNTIF(U67,AC70&amp;"*")*COUNTIF(AP67,"1")</f>
        <v>0</v>
      </c>
    </row>
    <row r="68" spans="1:48" s="38" customFormat="1" ht="26.25" customHeight="1">
      <c r="A68" s="95">
        <f t="shared" si="4"/>
        <v>0</v>
      </c>
      <c r="B68" s="132">
        <f t="shared" si="4"/>
        <v>0</v>
      </c>
      <c r="C68" s="132"/>
      <c r="D68" s="132"/>
      <c r="E68" s="132"/>
      <c r="F68" s="132"/>
      <c r="G68" s="132"/>
      <c r="H68" s="61">
        <f t="shared" si="5"/>
        <v>0</v>
      </c>
      <c r="I68" s="57">
        <f t="shared" si="5"/>
        <v>0</v>
      </c>
      <c r="J68" s="57">
        <f t="shared" si="5"/>
        <v>0</v>
      </c>
      <c r="K68" s="57"/>
      <c r="L68" s="57">
        <f t="shared" si="6"/>
        <v>0</v>
      </c>
      <c r="M68" s="95">
        <f t="shared" si="6"/>
        <v>0</v>
      </c>
      <c r="N68" s="132">
        <f t="shared" si="6"/>
        <v>0</v>
      </c>
      <c r="O68" s="132"/>
      <c r="P68" s="132"/>
      <c r="Q68" s="132"/>
      <c r="R68" s="132"/>
      <c r="S68" s="132"/>
      <c r="T68" s="61">
        <f t="shared" si="7"/>
        <v>0</v>
      </c>
      <c r="U68" s="57">
        <f t="shared" si="7"/>
        <v>0</v>
      </c>
      <c r="V68" s="57">
        <f t="shared" si="7"/>
        <v>0</v>
      </c>
      <c r="W68" s="57"/>
      <c r="X68" s="96">
        <f t="shared" si="8"/>
        <v>0</v>
      </c>
      <c r="Y68" s="40"/>
      <c r="Z68" s="40"/>
      <c r="AC68" s="64" t="s">
        <v>16</v>
      </c>
      <c r="AD68" s="65">
        <f>COUNTIF(I59:I73,AC68&amp;"*")</f>
        <v>0</v>
      </c>
      <c r="AF68" s="60" t="b">
        <v>0</v>
      </c>
      <c r="AG68" s="60">
        <f t="shared" si="10"/>
        <v>0</v>
      </c>
      <c r="AH68" s="38">
        <f>COUNTIF(I68,AC60)*COUNTIF(AG68,"1")</f>
        <v>0</v>
      </c>
      <c r="AI68" s="38">
        <f>COUNTIF(I68,AC62&amp;"*")*COUNTIF(AG68,"1")</f>
        <v>0</v>
      </c>
      <c r="AJ68" s="38">
        <f>COUNTIF(I68,AC64&amp;"*")*COUNTIF(AG68,"1")</f>
        <v>0</v>
      </c>
      <c r="AK68" s="38">
        <f>COUNTIF(I68,AC66&amp;"*")*COUNTIF(AG68,"1")</f>
        <v>0</v>
      </c>
      <c r="AL68" s="38">
        <f>COUNTIF(I68,AC68&amp;"*")*COUNTIF(AG68,"1")</f>
        <v>0</v>
      </c>
      <c r="AM68" s="38">
        <f>COUNTIF(I68,AC70&amp;"*")*COUNTIF(AG68,"1")</f>
        <v>0</v>
      </c>
      <c r="AO68" s="60" t="b">
        <v>0</v>
      </c>
      <c r="AP68" s="60">
        <f t="shared" si="9"/>
        <v>0</v>
      </c>
      <c r="AQ68" s="38">
        <f>COUNTIF(U68,AC60)*COUNTIF(AP68,"1")</f>
        <v>0</v>
      </c>
      <c r="AR68" s="38">
        <f>COUNTIF(U68,AC62&amp;"*")*COUNTIF(AP68,"1")</f>
        <v>0</v>
      </c>
      <c r="AS68" s="38">
        <f>COUNTIF(U68,AC64&amp;"*")*COUNTIF(AP68,"1")</f>
        <v>0</v>
      </c>
      <c r="AT68" s="38">
        <f>COUNTIF(U68,AC66&amp;"*")*COUNTIF(AP68,"1")</f>
        <v>0</v>
      </c>
      <c r="AU68" s="38">
        <f>COUNTIF(U68,AC68&amp;"*")*COUNTIF(AP68,"1")</f>
        <v>0</v>
      </c>
      <c r="AV68" s="38">
        <f>COUNTIF(U68,AC70&amp;"*")*COUNTIF(AP68,"1")</f>
        <v>0</v>
      </c>
    </row>
    <row r="69" spans="1:48" s="38" customFormat="1" ht="26.25" customHeight="1">
      <c r="A69" s="95">
        <f t="shared" si="4"/>
        <v>0</v>
      </c>
      <c r="B69" s="132">
        <f t="shared" si="4"/>
        <v>0</v>
      </c>
      <c r="C69" s="132"/>
      <c r="D69" s="132"/>
      <c r="E69" s="132"/>
      <c r="F69" s="132"/>
      <c r="G69" s="132"/>
      <c r="H69" s="61">
        <f t="shared" si="5"/>
        <v>0</v>
      </c>
      <c r="I69" s="57">
        <f t="shared" si="5"/>
        <v>0</v>
      </c>
      <c r="J69" s="57">
        <f t="shared" si="5"/>
        <v>0</v>
      </c>
      <c r="K69" s="57"/>
      <c r="L69" s="57">
        <f t="shared" si="6"/>
        <v>0</v>
      </c>
      <c r="M69" s="95">
        <f t="shared" si="6"/>
        <v>0</v>
      </c>
      <c r="N69" s="132">
        <f t="shared" si="6"/>
        <v>0</v>
      </c>
      <c r="O69" s="132"/>
      <c r="P69" s="132"/>
      <c r="Q69" s="132"/>
      <c r="R69" s="132"/>
      <c r="S69" s="132"/>
      <c r="T69" s="61">
        <f t="shared" si="7"/>
        <v>0</v>
      </c>
      <c r="U69" s="57">
        <f t="shared" si="7"/>
        <v>0</v>
      </c>
      <c r="V69" s="57">
        <f t="shared" si="7"/>
        <v>0</v>
      </c>
      <c r="W69" s="57"/>
      <c r="X69" s="96">
        <f t="shared" si="8"/>
        <v>0</v>
      </c>
      <c r="Y69" s="40"/>
      <c r="Z69" s="40"/>
      <c r="AC69" s="64" t="s">
        <v>16</v>
      </c>
      <c r="AD69" s="65">
        <f>COUNTIF(U59:U73,AC69&amp;"*")</f>
        <v>0</v>
      </c>
      <c r="AF69" s="60" t="b">
        <v>0</v>
      </c>
      <c r="AG69" s="60">
        <f t="shared" si="10"/>
        <v>0</v>
      </c>
      <c r="AH69" s="38">
        <f>COUNTIF(I69,AC60)*COUNTIF(AG69,"1")</f>
        <v>0</v>
      </c>
      <c r="AI69" s="38">
        <f>COUNTIF(I69,AC62&amp;"*")*COUNTIF(AG69,"1")</f>
        <v>0</v>
      </c>
      <c r="AJ69" s="38">
        <f>COUNTIF(I69,AC64&amp;"*")*COUNTIF(AG69,"1")</f>
        <v>0</v>
      </c>
      <c r="AK69" s="38">
        <f>COUNTIF(I69,AC66&amp;"*")*COUNTIF(AG69,"1")</f>
        <v>0</v>
      </c>
      <c r="AL69" s="38">
        <f>COUNTIF(I69,AC68&amp;"*")*COUNTIF(AG69,"1")</f>
        <v>0</v>
      </c>
      <c r="AM69" s="38">
        <f>COUNTIF(I69,AC70&amp;"*")*COUNTIF(AG69,"1")</f>
        <v>0</v>
      </c>
      <c r="AO69" s="60" t="b">
        <v>0</v>
      </c>
      <c r="AP69" s="60">
        <f t="shared" si="9"/>
        <v>0</v>
      </c>
      <c r="AQ69" s="38">
        <f>COUNTIF(U69,AC60)*COUNTIF(AP69,"1")</f>
        <v>0</v>
      </c>
      <c r="AR69" s="38">
        <f>COUNTIF(U69,AC62&amp;"*")*COUNTIF(AP69,"1")</f>
        <v>0</v>
      </c>
      <c r="AS69" s="38">
        <f>COUNTIF(U69,AC64&amp;"*")*COUNTIF(AP69,"1")</f>
        <v>0</v>
      </c>
      <c r="AT69" s="38">
        <f>COUNTIF(U69,AC66&amp;"*")*COUNTIF(AP69,"1")</f>
        <v>0</v>
      </c>
      <c r="AU69" s="38">
        <f>COUNTIF(U69,AC68&amp;"*")*COUNTIF(AP69,"1")</f>
        <v>0</v>
      </c>
      <c r="AV69" s="38">
        <f>COUNTIF(U69,AC70&amp;"*")*COUNTIF(AP69,"1")</f>
        <v>0</v>
      </c>
    </row>
    <row r="70" spans="1:48" s="38" customFormat="1" ht="26.25" customHeight="1">
      <c r="A70" s="95">
        <f t="shared" si="4"/>
        <v>0</v>
      </c>
      <c r="B70" s="132">
        <f t="shared" si="4"/>
        <v>0</v>
      </c>
      <c r="C70" s="132"/>
      <c r="D70" s="132"/>
      <c r="E70" s="132"/>
      <c r="F70" s="132"/>
      <c r="G70" s="132"/>
      <c r="H70" s="61">
        <f t="shared" si="5"/>
        <v>0</v>
      </c>
      <c r="I70" s="57">
        <f t="shared" si="5"/>
        <v>0</v>
      </c>
      <c r="J70" s="57">
        <f t="shared" si="5"/>
        <v>0</v>
      </c>
      <c r="K70" s="57"/>
      <c r="L70" s="57">
        <f t="shared" si="6"/>
        <v>0</v>
      </c>
      <c r="M70" s="95">
        <f t="shared" si="6"/>
        <v>0</v>
      </c>
      <c r="N70" s="132">
        <f t="shared" si="6"/>
        <v>0</v>
      </c>
      <c r="O70" s="132"/>
      <c r="P70" s="132"/>
      <c r="Q70" s="132"/>
      <c r="R70" s="132"/>
      <c r="S70" s="132"/>
      <c r="T70" s="61">
        <f t="shared" si="7"/>
        <v>0</v>
      </c>
      <c r="U70" s="57">
        <f t="shared" si="7"/>
        <v>0</v>
      </c>
      <c r="V70" s="57">
        <f t="shared" si="7"/>
        <v>0</v>
      </c>
      <c r="W70" s="57"/>
      <c r="X70" s="96">
        <f t="shared" si="8"/>
        <v>0</v>
      </c>
      <c r="Y70" s="40"/>
      <c r="Z70" s="40"/>
      <c r="AC70" s="64" t="s">
        <v>17</v>
      </c>
      <c r="AD70" s="65">
        <f>COUNTIF(I59:I73,AC70&amp;"*")</f>
        <v>0</v>
      </c>
      <c r="AF70" s="60" t="b">
        <v>0</v>
      </c>
      <c r="AG70" s="60">
        <f t="shared" si="10"/>
        <v>0</v>
      </c>
      <c r="AH70" s="38">
        <f>COUNTIF(I70,AC60)*COUNTIF(AG70,"1")</f>
        <v>0</v>
      </c>
      <c r="AI70" s="38">
        <f>COUNTIF(I70,AC62&amp;"*")*COUNTIF(AG70,"1")</f>
        <v>0</v>
      </c>
      <c r="AJ70" s="38">
        <f>COUNTIF(I70,AC64&amp;"*")*COUNTIF(AG70,"1")</f>
        <v>0</v>
      </c>
      <c r="AK70" s="38">
        <f>COUNTIF(I70,AC66&amp;"*")*COUNTIF(AG70,"1")</f>
        <v>0</v>
      </c>
      <c r="AL70" s="38">
        <f>COUNTIF(I70,AC68&amp;"*")*COUNTIF(AG70,"1")</f>
        <v>0</v>
      </c>
      <c r="AM70" s="38">
        <f>COUNTIF(I70,AC70&amp;"*")*COUNTIF(AG70,"1")</f>
        <v>0</v>
      </c>
      <c r="AO70" s="60" t="b">
        <v>0</v>
      </c>
      <c r="AP70" s="60">
        <f t="shared" si="9"/>
        <v>0</v>
      </c>
      <c r="AQ70" s="38">
        <f>COUNTIF(U70,AC60)*COUNTIF(AP70,"1")</f>
        <v>0</v>
      </c>
      <c r="AR70" s="38">
        <f>COUNTIF(U70,AC62&amp;"*")*COUNTIF(AP70,"1")</f>
        <v>0</v>
      </c>
      <c r="AS70" s="38">
        <f>COUNTIF(U70,AC64&amp;"*")*COUNTIF(AP70,"1")</f>
        <v>0</v>
      </c>
      <c r="AT70" s="38">
        <f>COUNTIF(U70,AC66&amp;"*")*COUNTIF(AP70,"1")</f>
        <v>0</v>
      </c>
      <c r="AU70" s="38">
        <f>COUNTIF(U70,AC68&amp;"*")*COUNTIF(AP70,"1")</f>
        <v>0</v>
      </c>
      <c r="AV70" s="38">
        <f>COUNTIF(U70,AC70&amp;"*")*COUNTIF(AP70,"1")</f>
        <v>0</v>
      </c>
    </row>
    <row r="71" spans="1:48" s="38" customFormat="1" ht="26.25" customHeight="1">
      <c r="A71" s="95">
        <f t="shared" si="4"/>
        <v>0</v>
      </c>
      <c r="B71" s="132">
        <f t="shared" si="4"/>
        <v>0</v>
      </c>
      <c r="C71" s="132"/>
      <c r="D71" s="132"/>
      <c r="E71" s="132"/>
      <c r="F71" s="132"/>
      <c r="G71" s="132"/>
      <c r="H71" s="61">
        <f t="shared" si="5"/>
        <v>0</v>
      </c>
      <c r="I71" s="57">
        <f t="shared" si="5"/>
        <v>0</v>
      </c>
      <c r="J71" s="57">
        <f t="shared" si="5"/>
        <v>0</v>
      </c>
      <c r="K71" s="57"/>
      <c r="L71" s="57">
        <f t="shared" si="6"/>
        <v>0</v>
      </c>
      <c r="M71" s="95">
        <f t="shared" si="6"/>
        <v>0</v>
      </c>
      <c r="N71" s="132">
        <f t="shared" si="6"/>
        <v>0</v>
      </c>
      <c r="O71" s="132"/>
      <c r="P71" s="132"/>
      <c r="Q71" s="132"/>
      <c r="R71" s="132"/>
      <c r="S71" s="132"/>
      <c r="T71" s="61">
        <f t="shared" si="7"/>
        <v>0</v>
      </c>
      <c r="U71" s="57">
        <f t="shared" si="7"/>
        <v>0</v>
      </c>
      <c r="V71" s="57">
        <f t="shared" si="7"/>
        <v>0</v>
      </c>
      <c r="W71" s="57"/>
      <c r="X71" s="96">
        <f t="shared" si="8"/>
        <v>0</v>
      </c>
      <c r="Y71" s="40"/>
      <c r="Z71" s="40"/>
      <c r="AC71" s="66" t="s">
        <v>17</v>
      </c>
      <c r="AD71" s="67">
        <f>COUNTIF(U59:U73,AC71&amp;"*")</f>
        <v>0</v>
      </c>
      <c r="AF71" s="60" t="b">
        <v>0</v>
      </c>
      <c r="AG71" s="60">
        <f t="shared" si="10"/>
        <v>0</v>
      </c>
      <c r="AH71" s="38">
        <f>COUNTIF(I71,AC60)*COUNTIF(AG71,"1")</f>
        <v>0</v>
      </c>
      <c r="AI71" s="38">
        <f>COUNTIF(I71,AC62&amp;"*")*COUNTIF(AG71,"1")</f>
        <v>0</v>
      </c>
      <c r="AJ71" s="38">
        <f>COUNTIF(I71,AC64&amp;"*")*COUNTIF(AG71,"1")</f>
        <v>0</v>
      </c>
      <c r="AK71" s="38">
        <f>COUNTIF(I71,AC66&amp;"*")*COUNTIF(AG71,"1")</f>
        <v>0</v>
      </c>
      <c r="AL71" s="38">
        <f>COUNTIF(I71,AC68&amp;"*")*COUNTIF(AG71,"1")</f>
        <v>0</v>
      </c>
      <c r="AM71" s="38">
        <f>COUNTIF(I71,AC70&amp;"*")*COUNTIF(AG71,"1")</f>
        <v>0</v>
      </c>
      <c r="AO71" s="60" t="b">
        <v>0</v>
      </c>
      <c r="AP71" s="60">
        <f t="shared" si="9"/>
        <v>0</v>
      </c>
      <c r="AQ71" s="38">
        <f>COUNTIF(U71,AC60)*COUNTIF(AP71,"1")</f>
        <v>0</v>
      </c>
      <c r="AR71" s="38">
        <f>COUNTIF(U71,AC62&amp;"*")*COUNTIF(AP71,"1")</f>
        <v>0</v>
      </c>
      <c r="AS71" s="38">
        <f>COUNTIF(U71,AC64&amp;"*")*COUNTIF(AP71,"1")</f>
        <v>0</v>
      </c>
      <c r="AT71" s="38">
        <f>COUNTIF(U71,AC66&amp;"*")*COUNTIF(AP71,"1")</f>
        <v>0</v>
      </c>
      <c r="AU71" s="38">
        <f>COUNTIF(U71,AC68&amp;"*")*COUNTIF(AP71,"1")</f>
        <v>0</v>
      </c>
      <c r="AV71" s="38">
        <f>COUNTIF(U71,AC70&amp;"*")*COUNTIF(AP71,"1")</f>
        <v>0</v>
      </c>
    </row>
    <row r="72" spans="1:48" s="38" customFormat="1" ht="26.25" customHeight="1">
      <c r="A72" s="95">
        <f t="shared" si="4"/>
        <v>0</v>
      </c>
      <c r="B72" s="132">
        <f t="shared" si="4"/>
        <v>0</v>
      </c>
      <c r="C72" s="132"/>
      <c r="D72" s="132"/>
      <c r="E72" s="132"/>
      <c r="F72" s="132"/>
      <c r="G72" s="132"/>
      <c r="H72" s="61">
        <f t="shared" si="5"/>
        <v>0</v>
      </c>
      <c r="I72" s="57">
        <f t="shared" si="5"/>
        <v>0</v>
      </c>
      <c r="J72" s="57">
        <f t="shared" si="5"/>
        <v>0</v>
      </c>
      <c r="K72" s="57"/>
      <c r="L72" s="57">
        <f t="shared" si="6"/>
        <v>0</v>
      </c>
      <c r="M72" s="95">
        <f t="shared" si="6"/>
        <v>0</v>
      </c>
      <c r="N72" s="132">
        <f t="shared" si="6"/>
        <v>0</v>
      </c>
      <c r="O72" s="132"/>
      <c r="P72" s="132"/>
      <c r="Q72" s="132"/>
      <c r="R72" s="132"/>
      <c r="S72" s="132"/>
      <c r="T72" s="61">
        <f t="shared" si="7"/>
        <v>0</v>
      </c>
      <c r="U72" s="57">
        <f t="shared" si="7"/>
        <v>0</v>
      </c>
      <c r="V72" s="57">
        <f t="shared" si="7"/>
        <v>0</v>
      </c>
      <c r="W72" s="57"/>
      <c r="X72" s="96">
        <f t="shared" si="8"/>
        <v>0</v>
      </c>
      <c r="Y72" s="40"/>
      <c r="Z72" s="40"/>
      <c r="AF72" s="60" t="b">
        <v>0</v>
      </c>
      <c r="AG72" s="60">
        <f t="shared" si="10"/>
        <v>0</v>
      </c>
      <c r="AH72" s="38">
        <f>COUNTIF(I72,AC60)*COUNTIF(AG72,"1")</f>
        <v>0</v>
      </c>
      <c r="AI72" s="38">
        <f>COUNTIF(I72,AC62&amp;"*")*COUNTIF(AG72,"1")</f>
        <v>0</v>
      </c>
      <c r="AJ72" s="38">
        <f>COUNTIF(I72,AC64&amp;"*")*COUNTIF(AG72,"1")</f>
        <v>0</v>
      </c>
      <c r="AK72" s="38">
        <f>COUNTIF(I72,AC66&amp;"*")*COUNTIF(AG72,"1")</f>
        <v>0</v>
      </c>
      <c r="AL72" s="38">
        <f>COUNTIF(I72,AC68&amp;"*")*COUNTIF(AG72,"1")</f>
        <v>0</v>
      </c>
      <c r="AM72" s="38">
        <f>COUNTIF(I72,AC70&amp;"*")*COUNTIF(AG72,"1")</f>
        <v>0</v>
      </c>
      <c r="AO72" s="60" t="b">
        <v>0</v>
      </c>
      <c r="AP72" s="60">
        <f t="shared" si="9"/>
        <v>0</v>
      </c>
      <c r="AQ72" s="38">
        <f>COUNTIF(U72,AC60)*COUNTIF(AP72,"1")</f>
        <v>0</v>
      </c>
      <c r="AR72" s="38">
        <f>COUNTIF(U72,AC62&amp;"*")*COUNTIF(AP72,"1")</f>
        <v>0</v>
      </c>
      <c r="AS72" s="38">
        <f>COUNTIF(U72,AC64&amp;"*")*COUNTIF(AP72,"1")</f>
        <v>0</v>
      </c>
      <c r="AT72" s="38">
        <f>COUNTIF(U72,AC66&amp;"*")*COUNTIF(AP72,"1")</f>
        <v>0</v>
      </c>
      <c r="AU72" s="38">
        <f>COUNTIF(U72,AC68&amp;"*")*COUNTIF(AP72,"1")</f>
        <v>0</v>
      </c>
      <c r="AV72" s="38">
        <f>COUNTIF(U72,AC70&amp;"*")*COUNTIF(AP72,"1")</f>
        <v>0</v>
      </c>
    </row>
    <row r="73" spans="1:48" s="38" customFormat="1" ht="26.25" customHeight="1">
      <c r="A73" s="95">
        <f t="shared" si="4"/>
        <v>0</v>
      </c>
      <c r="B73" s="132">
        <f t="shared" si="4"/>
        <v>0</v>
      </c>
      <c r="C73" s="132"/>
      <c r="D73" s="132"/>
      <c r="E73" s="132"/>
      <c r="F73" s="132"/>
      <c r="G73" s="132"/>
      <c r="H73" s="61">
        <f t="shared" si="5"/>
        <v>0</v>
      </c>
      <c r="I73" s="57">
        <f t="shared" si="5"/>
        <v>0</v>
      </c>
      <c r="J73" s="57">
        <f t="shared" si="5"/>
        <v>0</v>
      </c>
      <c r="K73" s="57"/>
      <c r="L73" s="57">
        <f t="shared" si="6"/>
        <v>0</v>
      </c>
      <c r="M73" s="95">
        <f t="shared" si="6"/>
        <v>0</v>
      </c>
      <c r="N73" s="132">
        <f t="shared" si="6"/>
        <v>0</v>
      </c>
      <c r="O73" s="132"/>
      <c r="P73" s="132"/>
      <c r="Q73" s="132"/>
      <c r="R73" s="132"/>
      <c r="S73" s="132"/>
      <c r="T73" s="61">
        <f t="shared" si="7"/>
        <v>0</v>
      </c>
      <c r="U73" s="57">
        <f t="shared" si="7"/>
        <v>0</v>
      </c>
      <c r="V73" s="57">
        <f t="shared" si="7"/>
        <v>0</v>
      </c>
      <c r="W73" s="57"/>
      <c r="X73" s="96">
        <f t="shared" si="8"/>
        <v>0</v>
      </c>
      <c r="Y73" s="40"/>
      <c r="Z73" s="40"/>
      <c r="AF73" s="60" t="b">
        <v>0</v>
      </c>
      <c r="AG73" s="60">
        <f t="shared" si="10"/>
        <v>0</v>
      </c>
      <c r="AH73" s="38">
        <f>COUNTIF(I73,AC60)*COUNTIF(AG73,"1")</f>
        <v>0</v>
      </c>
      <c r="AI73" s="38">
        <f>COUNTIF(I73,AC62&amp;"*")*COUNTIF(AG73,"1")</f>
        <v>0</v>
      </c>
      <c r="AJ73" s="38">
        <f>COUNTIF(I73,AC64&amp;"*")*COUNTIF(AG73,"1")</f>
        <v>0</v>
      </c>
      <c r="AK73" s="38">
        <f>COUNTIF(I73,AC66&amp;"*")*COUNTIF(AG73,"1")</f>
        <v>0</v>
      </c>
      <c r="AL73" s="38">
        <f>COUNTIF(I73,AC68&amp;"*")*COUNTIF(AG73,"1")</f>
        <v>0</v>
      </c>
      <c r="AM73" s="38">
        <f>COUNTIF(I73,AC70&amp;"*")*COUNTIF(AG73,"1")</f>
        <v>0</v>
      </c>
      <c r="AO73" s="60" t="b">
        <v>0</v>
      </c>
      <c r="AP73" s="60">
        <f t="shared" si="9"/>
        <v>0</v>
      </c>
      <c r="AQ73" s="38">
        <f>COUNTIF(U73,AC60)*COUNTIF(AP73,"1")</f>
        <v>0</v>
      </c>
      <c r="AR73" s="38">
        <f>COUNTIF(U73,AC62&amp;"*")*COUNTIF(AP73,"1")</f>
        <v>0</v>
      </c>
      <c r="AS73" s="38">
        <f>COUNTIF(U73,AC64&amp;"*")*COUNTIF(AP73,"1")</f>
        <v>0</v>
      </c>
      <c r="AT73" s="38">
        <f>COUNTIF(U73,AC66&amp;"*")*COUNTIF(AP73,"1")</f>
        <v>0</v>
      </c>
      <c r="AU73" s="38">
        <f>COUNTIF(U73,AC68&amp;"*")*COUNTIF(AP73,"1")</f>
        <v>0</v>
      </c>
      <c r="AV73" s="38">
        <f>COUNTIF(U73,AC70&amp;"*")*COUNTIF(AP73,"1")</f>
        <v>0</v>
      </c>
    </row>
    <row r="74" spans="1:31" s="38" customFormat="1" ht="6" customHeight="1" hidden="1">
      <c r="A74" s="68"/>
      <c r="B74" s="69"/>
      <c r="C74" s="69"/>
      <c r="D74" s="69"/>
      <c r="E74" s="69"/>
      <c r="F74" s="69"/>
      <c r="G74" s="69"/>
      <c r="H74" s="70"/>
      <c r="I74" s="68"/>
      <c r="J74" s="68"/>
      <c r="K74" s="68"/>
      <c r="L74" s="69"/>
      <c r="M74" s="69"/>
      <c r="N74" s="69"/>
      <c r="O74" s="69"/>
      <c r="P74" s="69"/>
      <c r="Q74" s="69"/>
      <c r="R74" s="70"/>
      <c r="S74" s="68"/>
      <c r="T74" s="68"/>
      <c r="U74" s="69"/>
      <c r="V74" s="69"/>
      <c r="W74" s="69"/>
      <c r="X74" s="69"/>
      <c r="Y74" s="69"/>
      <c r="Z74" s="69"/>
      <c r="AA74" s="69"/>
      <c r="AB74" s="69"/>
      <c r="AC74" s="69"/>
      <c r="AD74" s="70"/>
      <c r="AE74" s="68"/>
    </row>
    <row r="75" spans="1:48" s="38" customFormat="1" ht="12.75" customHeight="1">
      <c r="A75" s="126" t="s">
        <v>68</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AH75" s="38">
        <f aca="true" t="shared" si="11" ref="AH75:AM75">SUM(AH59:AH74)</f>
        <v>0</v>
      </c>
      <c r="AI75" s="38">
        <f t="shared" si="11"/>
        <v>0</v>
      </c>
      <c r="AJ75" s="38">
        <f t="shared" si="11"/>
        <v>0</v>
      </c>
      <c r="AK75" s="38">
        <f t="shared" si="11"/>
        <v>0</v>
      </c>
      <c r="AL75" s="38">
        <f t="shared" si="11"/>
        <v>0</v>
      </c>
      <c r="AM75" s="38">
        <f t="shared" si="11"/>
        <v>0</v>
      </c>
      <c r="AQ75" s="38">
        <f aca="true" t="shared" si="12" ref="AQ75:AV75">SUM(AQ59:AQ74)</f>
        <v>0</v>
      </c>
      <c r="AR75" s="38">
        <f t="shared" si="12"/>
        <v>0</v>
      </c>
      <c r="AS75" s="38">
        <f t="shared" si="12"/>
        <v>0</v>
      </c>
      <c r="AT75" s="38">
        <f t="shared" si="12"/>
        <v>0</v>
      </c>
      <c r="AU75" s="38">
        <f t="shared" si="12"/>
        <v>0</v>
      </c>
      <c r="AV75" s="38">
        <f t="shared" si="12"/>
        <v>0</v>
      </c>
    </row>
    <row r="76" spans="1:24" s="38" customFormat="1" ht="12.75" customHeight="1">
      <c r="A76" s="126" t="s">
        <v>75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row>
    <row r="77" s="38" customFormat="1" ht="12.75" customHeight="1" thickBot="1">
      <c r="A77" s="105" t="s">
        <v>74</v>
      </c>
    </row>
    <row r="78" spans="1:31" s="38" customFormat="1" ht="21.75" customHeight="1">
      <c r="A78" s="150" t="s">
        <v>39</v>
      </c>
      <c r="B78" s="151"/>
      <c r="C78" s="151"/>
      <c r="D78" s="153"/>
      <c r="E78" s="185" t="s">
        <v>54</v>
      </c>
      <c r="F78" s="151"/>
      <c r="G78" s="151"/>
      <c r="H78" s="151"/>
      <c r="I78" s="151"/>
      <c r="J78" s="151"/>
      <c r="K78" s="151"/>
      <c r="L78" s="151"/>
      <c r="M78" s="151"/>
      <c r="N78" s="152"/>
      <c r="O78" s="150" t="s">
        <v>55</v>
      </c>
      <c r="P78" s="151"/>
      <c r="Q78" s="151"/>
      <c r="R78" s="151"/>
      <c r="S78" s="151"/>
      <c r="T78" s="151"/>
      <c r="U78" s="151"/>
      <c r="V78" s="151"/>
      <c r="W78" s="151"/>
      <c r="X78" s="152"/>
      <c r="Y78" s="71"/>
      <c r="Z78" s="72"/>
      <c r="AA78" s="41"/>
      <c r="AB78" s="41"/>
      <c r="AC78" s="41"/>
      <c r="AD78" s="41"/>
      <c r="AE78" s="41"/>
    </row>
    <row r="79" spans="1:25" s="38" customFormat="1" ht="18.75" customHeight="1">
      <c r="A79" s="186" t="s">
        <v>40</v>
      </c>
      <c r="B79" s="187"/>
      <c r="C79" s="124" t="s">
        <v>41</v>
      </c>
      <c r="D79" s="125"/>
      <c r="E79" s="135">
        <f>E33</f>
        <v>0</v>
      </c>
      <c r="F79" s="122"/>
      <c r="G79" s="122"/>
      <c r="H79" s="122"/>
      <c r="I79" s="122"/>
      <c r="J79" s="122"/>
      <c r="K79" s="122"/>
      <c r="L79" s="122"/>
      <c r="M79" s="122"/>
      <c r="N79" s="123"/>
      <c r="O79" s="121">
        <f>O33</f>
        <v>0</v>
      </c>
      <c r="P79" s="122"/>
      <c r="Q79" s="122"/>
      <c r="R79" s="122"/>
      <c r="S79" s="122"/>
      <c r="T79" s="122"/>
      <c r="U79" s="122"/>
      <c r="V79" s="122"/>
      <c r="W79" s="122"/>
      <c r="X79" s="123"/>
      <c r="Y79" s="73"/>
    </row>
    <row r="80" spans="1:26" s="38" customFormat="1" ht="18.75" customHeight="1">
      <c r="A80" s="188"/>
      <c r="B80" s="189"/>
      <c r="C80" s="124" t="s">
        <v>42</v>
      </c>
      <c r="D80" s="125"/>
      <c r="E80" s="135">
        <f>E34</f>
        <v>0</v>
      </c>
      <c r="F80" s="122"/>
      <c r="G80" s="122"/>
      <c r="H80" s="122"/>
      <c r="I80" s="122"/>
      <c r="J80" s="122"/>
      <c r="K80" s="122"/>
      <c r="L80" s="122"/>
      <c r="M80" s="122"/>
      <c r="N80" s="123"/>
      <c r="O80" s="121">
        <f>O34</f>
        <v>0</v>
      </c>
      <c r="P80" s="122"/>
      <c r="Q80" s="122"/>
      <c r="R80" s="122"/>
      <c r="S80" s="122"/>
      <c r="T80" s="122"/>
      <c r="U80" s="122"/>
      <c r="V80" s="122"/>
      <c r="W80" s="122"/>
      <c r="X80" s="123"/>
      <c r="Y80" s="74"/>
      <c r="Z80" s="74"/>
    </row>
    <row r="81" spans="1:26" s="38" customFormat="1" ht="18.75" customHeight="1">
      <c r="A81" s="190"/>
      <c r="B81" s="191"/>
      <c r="C81" s="124" t="s">
        <v>43</v>
      </c>
      <c r="D81" s="125"/>
      <c r="E81" s="135">
        <f>E35</f>
        <v>0</v>
      </c>
      <c r="F81" s="122"/>
      <c r="G81" s="122"/>
      <c r="H81" s="122"/>
      <c r="I81" s="122"/>
      <c r="J81" s="122"/>
      <c r="K81" s="122"/>
      <c r="L81" s="122"/>
      <c r="M81" s="122"/>
      <c r="N81" s="123"/>
      <c r="O81" s="121">
        <f>O35</f>
        <v>0</v>
      </c>
      <c r="P81" s="122"/>
      <c r="Q81" s="122"/>
      <c r="R81" s="122"/>
      <c r="S81" s="122"/>
      <c r="T81" s="122"/>
      <c r="U81" s="122"/>
      <c r="V81" s="122"/>
      <c r="W81" s="122"/>
      <c r="X81" s="123"/>
      <c r="Y81" s="74"/>
      <c r="Z81" s="74"/>
    </row>
    <row r="82" spans="1:52" s="38" customFormat="1" ht="18.75" customHeight="1">
      <c r="A82" s="167" t="s">
        <v>44</v>
      </c>
      <c r="B82" s="168"/>
      <c r="C82" s="124" t="s">
        <v>45</v>
      </c>
      <c r="D82" s="125"/>
      <c r="E82" s="173">
        <f>E36</f>
        <v>0</v>
      </c>
      <c r="F82" s="174"/>
      <c r="G82" s="174"/>
      <c r="H82" s="175"/>
      <c r="I82" s="163">
        <f>I36</f>
        <v>0</v>
      </c>
      <c r="J82" s="163"/>
      <c r="K82" s="163"/>
      <c r="L82" s="163"/>
      <c r="M82" s="163"/>
      <c r="N82" s="164"/>
      <c r="O82" s="182">
        <f>O36</f>
        <v>0</v>
      </c>
      <c r="P82" s="174"/>
      <c r="Q82" s="174"/>
      <c r="R82" s="174"/>
      <c r="S82" s="175"/>
      <c r="T82" s="163">
        <f>T36</f>
        <v>0</v>
      </c>
      <c r="U82" s="163"/>
      <c r="V82" s="163"/>
      <c r="W82" s="163"/>
      <c r="X82" s="164"/>
      <c r="Y82" s="74"/>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row>
    <row r="83" spans="1:52" s="38" customFormat="1" ht="18.75" customHeight="1">
      <c r="A83" s="169"/>
      <c r="B83" s="170"/>
      <c r="C83" s="124" t="s">
        <v>46</v>
      </c>
      <c r="D83" s="125"/>
      <c r="E83" s="176"/>
      <c r="F83" s="177"/>
      <c r="G83" s="177"/>
      <c r="H83" s="178"/>
      <c r="I83" s="163">
        <f>I37</f>
        <v>0</v>
      </c>
      <c r="J83" s="163"/>
      <c r="K83" s="163"/>
      <c r="L83" s="163"/>
      <c r="M83" s="163"/>
      <c r="N83" s="164"/>
      <c r="O83" s="183"/>
      <c r="P83" s="177"/>
      <c r="Q83" s="177"/>
      <c r="R83" s="177"/>
      <c r="S83" s="178"/>
      <c r="T83" s="163">
        <f>T37</f>
        <v>0</v>
      </c>
      <c r="U83" s="163"/>
      <c r="V83" s="163"/>
      <c r="W83" s="163"/>
      <c r="X83" s="164"/>
      <c r="Y83" s="74"/>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row>
    <row r="84" spans="1:26" s="38" customFormat="1" ht="18.75" customHeight="1" thickBot="1">
      <c r="A84" s="169"/>
      <c r="B84" s="170"/>
      <c r="C84" s="231" t="s">
        <v>47</v>
      </c>
      <c r="D84" s="168"/>
      <c r="E84" s="176"/>
      <c r="F84" s="177"/>
      <c r="G84" s="177"/>
      <c r="H84" s="178"/>
      <c r="I84" s="174">
        <f>I38</f>
        <v>0</v>
      </c>
      <c r="J84" s="174"/>
      <c r="K84" s="174"/>
      <c r="L84" s="174"/>
      <c r="M84" s="174"/>
      <c r="N84" s="232"/>
      <c r="O84" s="183"/>
      <c r="P84" s="177"/>
      <c r="Q84" s="177"/>
      <c r="R84" s="177"/>
      <c r="S84" s="178"/>
      <c r="T84" s="174">
        <f>T38</f>
        <v>0</v>
      </c>
      <c r="U84" s="174"/>
      <c r="V84" s="174"/>
      <c r="W84" s="174"/>
      <c r="X84" s="232"/>
      <c r="Y84" s="74"/>
      <c r="Z84" s="74"/>
    </row>
    <row r="85" spans="1:26" s="38" customFormat="1" ht="18.75" customHeight="1">
      <c r="A85" s="112" t="s">
        <v>48</v>
      </c>
      <c r="B85" s="113"/>
      <c r="C85" s="113"/>
      <c r="D85" s="114"/>
      <c r="E85" s="130" t="s">
        <v>85</v>
      </c>
      <c r="F85" s="131"/>
      <c r="G85" s="131"/>
      <c r="H85" s="131">
        <f>E33+E34+E35+I36+I37+I38</f>
        <v>0</v>
      </c>
      <c r="I85" s="131"/>
      <c r="J85" s="82" t="s">
        <v>49</v>
      </c>
      <c r="K85" s="82"/>
      <c r="L85" s="148">
        <f>H85*300</f>
        <v>0</v>
      </c>
      <c r="M85" s="148"/>
      <c r="N85" s="149"/>
      <c r="O85" s="133" t="s">
        <v>86</v>
      </c>
      <c r="P85" s="131"/>
      <c r="Q85" s="131"/>
      <c r="R85" s="131">
        <f>SUM(O33+O34+O35+T36+T37+T38)</f>
        <v>0</v>
      </c>
      <c r="S85" s="131"/>
      <c r="T85" s="131"/>
      <c r="U85" s="82" t="s">
        <v>49</v>
      </c>
      <c r="V85" s="148">
        <f>R85*60</f>
        <v>0</v>
      </c>
      <c r="W85" s="148"/>
      <c r="X85" s="149"/>
      <c r="Y85" s="74"/>
      <c r="Z85" s="74"/>
    </row>
    <row r="86" spans="1:26" s="38" customFormat="1" ht="18.75" customHeight="1" thickBot="1">
      <c r="A86" s="115"/>
      <c r="B86" s="116"/>
      <c r="C86" s="116"/>
      <c r="D86" s="117"/>
      <c r="E86" s="118" t="s">
        <v>87</v>
      </c>
      <c r="F86" s="119"/>
      <c r="G86" s="119"/>
      <c r="H86" s="119"/>
      <c r="I86" s="119"/>
      <c r="J86" s="119"/>
      <c r="K86" s="119"/>
      <c r="L86" s="119"/>
      <c r="M86" s="119"/>
      <c r="N86" s="120"/>
      <c r="O86" s="127" t="s">
        <v>88</v>
      </c>
      <c r="P86" s="119"/>
      <c r="Q86" s="119"/>
      <c r="R86" s="119"/>
      <c r="S86" s="119"/>
      <c r="T86" s="119"/>
      <c r="U86" s="119"/>
      <c r="V86" s="119"/>
      <c r="W86" s="119"/>
      <c r="X86" s="120"/>
      <c r="Y86" s="74"/>
      <c r="Z86" s="74"/>
    </row>
    <row r="87" spans="1:26" s="38" customFormat="1" ht="18.75" customHeight="1" thickBot="1" thickTop="1">
      <c r="A87" s="138" t="s">
        <v>50</v>
      </c>
      <c r="B87" s="139"/>
      <c r="C87" s="139"/>
      <c r="D87" s="140"/>
      <c r="E87" s="146" t="s">
        <v>51</v>
      </c>
      <c r="F87" s="147"/>
      <c r="G87" s="147"/>
      <c r="H87" s="147"/>
      <c r="I87" s="136">
        <f>L85+V85</f>
        <v>0</v>
      </c>
      <c r="J87" s="136"/>
      <c r="K87" s="136"/>
      <c r="L87" s="136"/>
      <c r="M87" s="136"/>
      <c r="N87" s="136"/>
      <c r="O87" s="136"/>
      <c r="P87" s="136"/>
      <c r="Q87" s="136"/>
      <c r="R87" s="136"/>
      <c r="S87" s="136"/>
      <c r="T87" s="136"/>
      <c r="U87" s="136"/>
      <c r="V87" s="136"/>
      <c r="W87" s="136"/>
      <c r="X87" s="137"/>
      <c r="Y87" s="74"/>
      <c r="Z87" s="74"/>
    </row>
    <row r="88" spans="1:26" s="49" customFormat="1" ht="12.75" customHeight="1">
      <c r="A88" s="75" t="s">
        <v>34</v>
      </c>
      <c r="B88" s="76"/>
      <c r="C88" s="76"/>
      <c r="D88" s="76"/>
      <c r="E88" s="77"/>
      <c r="F88" s="77"/>
      <c r="G88" s="77"/>
      <c r="H88" s="77"/>
      <c r="I88" s="77"/>
      <c r="J88" s="77"/>
      <c r="K88" s="77"/>
      <c r="L88" s="77"/>
      <c r="M88" s="76"/>
      <c r="N88" s="76"/>
      <c r="O88" s="77"/>
      <c r="P88" s="77"/>
      <c r="Q88" s="77"/>
      <c r="R88" s="77"/>
      <c r="S88" s="77"/>
      <c r="T88" s="77"/>
      <c r="U88" s="77"/>
      <c r="V88" s="78"/>
      <c r="W88" s="78"/>
      <c r="X88" s="79" t="s">
        <v>31</v>
      </c>
      <c r="Y88" s="75"/>
      <c r="Z88" s="75"/>
    </row>
    <row r="89" spans="1:26" s="38" customFormat="1" ht="69.75" customHeight="1">
      <c r="A89" s="141" t="s">
        <v>66</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80"/>
      <c r="Z89" s="80"/>
    </row>
    <row r="91" ht="21.75" customHeight="1">
      <c r="A91" s="22"/>
    </row>
    <row r="92" spans="1:50" ht="18" customHeight="1">
      <c r="A92" s="2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42"/>
      <c r="AD92" s="42"/>
      <c r="AE92" s="42"/>
      <c r="AF92" s="42"/>
      <c r="AG92" s="42"/>
      <c r="AH92" s="42"/>
      <c r="AI92" s="42"/>
      <c r="AJ92" s="42"/>
      <c r="AK92" s="42"/>
      <c r="AL92" s="42"/>
      <c r="AM92" s="42"/>
      <c r="AN92" s="42"/>
      <c r="AO92" s="42"/>
      <c r="AP92" s="42"/>
      <c r="AQ92" s="42"/>
      <c r="AR92" s="42"/>
      <c r="AS92" s="42"/>
      <c r="AT92" s="42"/>
      <c r="AU92" s="42"/>
      <c r="AV92" s="42"/>
      <c r="AW92" s="21"/>
      <c r="AX92" s="21"/>
    </row>
    <row r="93" spans="1:24" s="38" customFormat="1" ht="13.5" customHeight="1">
      <c r="A93" s="38" t="s">
        <v>19</v>
      </c>
      <c r="X93" s="50" t="s">
        <v>80</v>
      </c>
    </row>
    <row r="94" spans="3:26" s="38" customFormat="1" ht="13.5" customHeight="1">
      <c r="C94" s="51"/>
      <c r="E94" s="87"/>
      <c r="F94" s="87"/>
      <c r="G94" s="87"/>
      <c r="H94" s="110" t="s">
        <v>70</v>
      </c>
      <c r="I94" s="110"/>
      <c r="J94" s="110"/>
      <c r="K94" s="110"/>
      <c r="L94" s="110"/>
      <c r="M94" s="110"/>
      <c r="N94" s="110"/>
      <c r="O94" s="110"/>
      <c r="P94" s="111"/>
      <c r="Q94" s="228">
        <f>Q2</f>
        <v>0</v>
      </c>
      <c r="R94" s="203"/>
      <c r="S94" s="196" t="s">
        <v>4</v>
      </c>
      <c r="T94" s="197"/>
      <c r="U94" s="202">
        <f>U2</f>
        <v>0</v>
      </c>
      <c r="V94" s="202"/>
      <c r="W94" s="202"/>
      <c r="X94" s="203"/>
      <c r="Y94" s="52"/>
      <c r="Z94" s="52"/>
    </row>
    <row r="95" spans="1:26" s="38" customFormat="1" ht="13.5" customHeight="1">
      <c r="A95" s="109"/>
      <c r="B95" s="109"/>
      <c r="C95" s="109"/>
      <c r="D95" s="109"/>
      <c r="E95" s="109"/>
      <c r="F95" s="109"/>
      <c r="G95" s="87"/>
      <c r="H95" s="110"/>
      <c r="I95" s="110"/>
      <c r="J95" s="110"/>
      <c r="K95" s="110"/>
      <c r="L95" s="110"/>
      <c r="M95" s="110"/>
      <c r="N95" s="110"/>
      <c r="O95" s="110"/>
      <c r="P95" s="111"/>
      <c r="Q95" s="229"/>
      <c r="R95" s="205"/>
      <c r="S95" s="198"/>
      <c r="T95" s="199"/>
      <c r="U95" s="204"/>
      <c r="V95" s="204"/>
      <c r="W95" s="204"/>
      <c r="X95" s="205"/>
      <c r="Y95" s="52"/>
      <c r="Z95" s="52"/>
    </row>
    <row r="96" spans="1:26" s="38" customFormat="1" ht="13.5" customHeight="1">
      <c r="A96" s="109"/>
      <c r="B96" s="109"/>
      <c r="C96" s="109"/>
      <c r="D96" s="109"/>
      <c r="E96" s="109"/>
      <c r="F96" s="109"/>
      <c r="G96" s="51"/>
      <c r="H96" s="53"/>
      <c r="I96" s="53"/>
      <c r="J96" s="53"/>
      <c r="K96" s="53"/>
      <c r="L96" s="53"/>
      <c r="M96" s="53"/>
      <c r="N96" s="53"/>
      <c r="Q96" s="230"/>
      <c r="R96" s="207"/>
      <c r="S96" s="200"/>
      <c r="T96" s="201"/>
      <c r="U96" s="206"/>
      <c r="V96" s="206"/>
      <c r="W96" s="206"/>
      <c r="X96" s="207"/>
      <c r="Y96" s="52"/>
      <c r="Z96" s="52"/>
    </row>
    <row r="97" spans="3:31" s="38" customFormat="1" ht="8.25" customHeight="1" thickBot="1">
      <c r="C97" s="51"/>
      <c r="D97" s="51"/>
      <c r="E97" s="51"/>
      <c r="F97" s="51"/>
      <c r="G97" s="51"/>
      <c r="H97" s="54"/>
      <c r="I97" s="54"/>
      <c r="J97" s="54"/>
      <c r="K97" s="54"/>
      <c r="L97" s="54"/>
      <c r="M97" s="54"/>
      <c r="N97" s="54"/>
      <c r="O97" s="54"/>
      <c r="P97" s="54"/>
      <c r="Q97" s="54"/>
      <c r="R97" s="54"/>
      <c r="S97" s="54"/>
      <c r="T97" s="51"/>
      <c r="U97" s="51"/>
      <c r="V97" s="51"/>
      <c r="W97" s="51"/>
      <c r="X97" s="40"/>
      <c r="Y97" s="40"/>
      <c r="Z97" s="40"/>
      <c r="AA97" s="40"/>
      <c r="AB97" s="39"/>
      <c r="AC97" s="39"/>
      <c r="AD97" s="40"/>
      <c r="AE97" s="40"/>
    </row>
    <row r="98" spans="1:31" s="38" customFormat="1" ht="29.25" customHeight="1">
      <c r="A98" s="150" t="s">
        <v>0</v>
      </c>
      <c r="B98" s="151"/>
      <c r="C98" s="151"/>
      <c r="D98" s="153"/>
      <c r="E98" s="160">
        <f>E52</f>
        <v>0</v>
      </c>
      <c r="F98" s="161"/>
      <c r="G98" s="161"/>
      <c r="H98" s="161"/>
      <c r="I98" s="161"/>
      <c r="J98" s="161"/>
      <c r="K98" s="161"/>
      <c r="L98" s="161"/>
      <c r="M98" s="161"/>
      <c r="N98" s="161"/>
      <c r="O98" s="161"/>
      <c r="P98" s="161"/>
      <c r="Q98" s="162"/>
      <c r="R98" s="185" t="s">
        <v>5</v>
      </c>
      <c r="S98" s="151"/>
      <c r="T98" s="153"/>
      <c r="U98" s="193">
        <f>U52</f>
        <v>0</v>
      </c>
      <c r="V98" s="194"/>
      <c r="W98" s="194"/>
      <c r="X98" s="195"/>
      <c r="Y98" s="55"/>
      <c r="Z98" s="55"/>
      <c r="AA98" s="56"/>
      <c r="AB98" s="40"/>
      <c r="AC98" s="40"/>
      <c r="AD98" s="40"/>
      <c r="AE98" s="40"/>
    </row>
    <row r="99" spans="1:31" s="38" customFormat="1" ht="29.25" customHeight="1">
      <c r="A99" s="154" t="s">
        <v>18</v>
      </c>
      <c r="B99" s="155"/>
      <c r="C99" s="155"/>
      <c r="D99" s="155"/>
      <c r="E99" s="128">
        <f>E53</f>
        <v>0</v>
      </c>
      <c r="F99" s="129"/>
      <c r="G99" s="129"/>
      <c r="H99" s="129"/>
      <c r="I99" s="129"/>
      <c r="J99" s="129"/>
      <c r="K99" s="129"/>
      <c r="L99" s="129"/>
      <c r="M99" s="129" t="s">
        <v>38</v>
      </c>
      <c r="N99" s="134"/>
      <c r="O99" s="156" t="s">
        <v>6</v>
      </c>
      <c r="P99" s="156"/>
      <c r="Q99" s="156"/>
      <c r="R99" s="157">
        <f>R53</f>
        <v>0</v>
      </c>
      <c r="S99" s="158"/>
      <c r="T99" s="158"/>
      <c r="U99" s="158"/>
      <c r="V99" s="158"/>
      <c r="W99" s="158"/>
      <c r="X99" s="159"/>
      <c r="Y99" s="58"/>
      <c r="Z99" s="58"/>
      <c r="AA99" s="40"/>
      <c r="AB99" s="40"/>
      <c r="AC99" s="40"/>
      <c r="AD99" s="40"/>
      <c r="AE99" s="40"/>
    </row>
    <row r="100" spans="1:31" ht="14.25" customHeight="1">
      <c r="A100" s="167" t="s">
        <v>7</v>
      </c>
      <c r="B100" s="211"/>
      <c r="C100" s="211"/>
      <c r="D100" s="168"/>
      <c r="E100" s="83" t="s">
        <v>56</v>
      </c>
      <c r="F100" s="222">
        <f>F8</f>
        <v>0</v>
      </c>
      <c r="G100" s="222"/>
      <c r="H100" s="222"/>
      <c r="I100" s="223">
        <f>I8</f>
        <v>0</v>
      </c>
      <c r="J100" s="223"/>
      <c r="K100" s="223"/>
      <c r="L100" s="223"/>
      <c r="M100" s="223"/>
      <c r="N100" s="223"/>
      <c r="O100" s="223"/>
      <c r="P100" s="223"/>
      <c r="Q100" s="223"/>
      <c r="R100" s="223"/>
      <c r="S100" s="223"/>
      <c r="T100" s="223"/>
      <c r="U100" s="223"/>
      <c r="V100" s="223"/>
      <c r="W100" s="223"/>
      <c r="X100" s="224"/>
      <c r="Y100" s="10"/>
      <c r="Z100" s="10"/>
      <c r="AA100" s="6"/>
      <c r="AB100" s="6"/>
      <c r="AC100" s="40"/>
      <c r="AD100" s="40"/>
      <c r="AE100" s="40"/>
    </row>
    <row r="101" spans="1:31" ht="14.25" customHeight="1">
      <c r="A101" s="212"/>
      <c r="B101" s="213"/>
      <c r="C101" s="213"/>
      <c r="D101" s="214"/>
      <c r="E101" s="227"/>
      <c r="F101" s="213"/>
      <c r="G101" s="213"/>
      <c r="H101" s="213"/>
      <c r="I101" s="225"/>
      <c r="J101" s="225"/>
      <c r="K101" s="225"/>
      <c r="L101" s="225"/>
      <c r="M101" s="225"/>
      <c r="N101" s="225"/>
      <c r="O101" s="225"/>
      <c r="P101" s="225"/>
      <c r="Q101" s="225"/>
      <c r="R101" s="225"/>
      <c r="S101" s="225"/>
      <c r="T101" s="225"/>
      <c r="U101" s="225"/>
      <c r="V101" s="225"/>
      <c r="W101" s="225"/>
      <c r="X101" s="226"/>
      <c r="Y101" s="6"/>
      <c r="Z101" s="6"/>
      <c r="AA101" s="6"/>
      <c r="AB101" s="6"/>
      <c r="AC101" s="40"/>
      <c r="AD101" s="40"/>
      <c r="AE101" s="40"/>
    </row>
    <row r="102" spans="1:31" s="38" customFormat="1" ht="29.25" customHeight="1" thickBot="1">
      <c r="A102" s="215" t="s">
        <v>10</v>
      </c>
      <c r="B102" s="216"/>
      <c r="C102" s="216"/>
      <c r="D102" s="216"/>
      <c r="E102" s="216"/>
      <c r="F102" s="217"/>
      <c r="G102" s="218">
        <f>G56</f>
        <v>0</v>
      </c>
      <c r="H102" s="219"/>
      <c r="I102" s="219"/>
      <c r="J102" s="219"/>
      <c r="K102" s="219"/>
      <c r="L102" s="219"/>
      <c r="M102" s="219"/>
      <c r="N102" s="219"/>
      <c r="O102" s="219"/>
      <c r="P102" s="219"/>
      <c r="Q102" s="219"/>
      <c r="R102" s="219"/>
      <c r="S102" s="219"/>
      <c r="T102" s="219"/>
      <c r="U102" s="219"/>
      <c r="V102" s="219"/>
      <c r="W102" s="219"/>
      <c r="X102" s="220"/>
      <c r="Y102" s="55"/>
      <c r="Z102" s="55"/>
      <c r="AA102" s="40"/>
      <c r="AB102" s="40"/>
      <c r="AC102" s="40"/>
      <c r="AD102" s="40"/>
      <c r="AE102" s="40"/>
    </row>
    <row r="103" spans="1:31" ht="18" customHeight="1">
      <c r="A103" s="192" t="s">
        <v>65</v>
      </c>
      <c r="B103" s="192"/>
      <c r="C103" s="192"/>
      <c r="D103" s="192"/>
      <c r="E103" s="192"/>
      <c r="F103" s="192"/>
      <c r="G103" s="192"/>
      <c r="H103" s="192"/>
      <c r="I103" s="192"/>
      <c r="J103" s="192"/>
      <c r="K103" s="192"/>
      <c r="L103" s="192"/>
      <c r="M103" s="192"/>
      <c r="N103" s="192"/>
      <c r="O103" s="192"/>
      <c r="P103" s="192"/>
      <c r="Q103" s="192"/>
      <c r="R103" s="192"/>
      <c r="S103" s="192"/>
      <c r="T103" s="88"/>
      <c r="U103" s="89" t="s">
        <v>64</v>
      </c>
      <c r="V103" s="90">
        <f>V11</f>
        <v>0</v>
      </c>
      <c r="W103" s="90"/>
      <c r="X103" s="89" t="s">
        <v>63</v>
      </c>
      <c r="Y103" s="11"/>
      <c r="Z103" s="11"/>
      <c r="AA103" s="6"/>
      <c r="AB103" s="6"/>
      <c r="AC103" s="40"/>
      <c r="AD103" s="40"/>
      <c r="AE103" s="40"/>
    </row>
    <row r="104" spans="1:48" s="51" customFormat="1" ht="35.25" customHeight="1">
      <c r="A104" s="91" t="s">
        <v>2</v>
      </c>
      <c r="B104" s="221" t="s">
        <v>3</v>
      </c>
      <c r="C104" s="221"/>
      <c r="D104" s="221"/>
      <c r="E104" s="221"/>
      <c r="F104" s="221"/>
      <c r="G104" s="221"/>
      <c r="H104" s="93" t="s">
        <v>8</v>
      </c>
      <c r="I104" s="92" t="s">
        <v>59</v>
      </c>
      <c r="J104" s="92" t="s">
        <v>9</v>
      </c>
      <c r="K104" s="92" t="s">
        <v>1</v>
      </c>
      <c r="L104" s="106" t="s">
        <v>71</v>
      </c>
      <c r="M104" s="91" t="s">
        <v>2</v>
      </c>
      <c r="N104" s="221" t="s">
        <v>3</v>
      </c>
      <c r="O104" s="221"/>
      <c r="P104" s="221"/>
      <c r="Q104" s="221"/>
      <c r="R104" s="221"/>
      <c r="S104" s="221"/>
      <c r="T104" s="93" t="s">
        <v>8</v>
      </c>
      <c r="U104" s="92" t="s">
        <v>58</v>
      </c>
      <c r="V104" s="92" t="s">
        <v>9</v>
      </c>
      <c r="W104" s="92" t="s">
        <v>1</v>
      </c>
      <c r="X104" s="106" t="s">
        <v>71</v>
      </c>
      <c r="Y104" s="40"/>
      <c r="Z104" s="40"/>
      <c r="AH104" s="59" t="s">
        <v>12</v>
      </c>
      <c r="AI104" s="51" t="s">
        <v>13</v>
      </c>
      <c r="AJ104" s="59" t="s">
        <v>14</v>
      </c>
      <c r="AK104" s="59" t="s">
        <v>15</v>
      </c>
      <c r="AL104" s="59" t="s">
        <v>16</v>
      </c>
      <c r="AM104" s="59" t="s">
        <v>17</v>
      </c>
      <c r="AN104" s="59"/>
      <c r="AQ104" s="59" t="s">
        <v>12</v>
      </c>
      <c r="AR104" s="51" t="s">
        <v>13</v>
      </c>
      <c r="AS104" s="59" t="s">
        <v>14</v>
      </c>
      <c r="AT104" s="59" t="s">
        <v>15</v>
      </c>
      <c r="AU104" s="59" t="s">
        <v>16</v>
      </c>
      <c r="AV104" s="59" t="s">
        <v>17</v>
      </c>
    </row>
    <row r="105" spans="1:48" s="38" customFormat="1" ht="26.25" customHeight="1">
      <c r="A105" s="95">
        <f aca="true" t="shared" si="13" ref="A105:B119">A59</f>
        <v>0</v>
      </c>
      <c r="B105" s="132">
        <f t="shared" si="13"/>
        <v>0</v>
      </c>
      <c r="C105" s="132"/>
      <c r="D105" s="132"/>
      <c r="E105" s="132"/>
      <c r="F105" s="132"/>
      <c r="G105" s="132"/>
      <c r="H105" s="61">
        <f aca="true" t="shared" si="14" ref="H105:J119">H59</f>
        <v>0</v>
      </c>
      <c r="I105" s="57">
        <f t="shared" si="14"/>
        <v>0</v>
      </c>
      <c r="J105" s="57">
        <f t="shared" si="14"/>
        <v>0</v>
      </c>
      <c r="K105" s="57"/>
      <c r="L105" s="57">
        <f>L59</f>
        <v>0</v>
      </c>
      <c r="M105" s="95">
        <f aca="true" t="shared" si="15" ref="M105:N119">M59</f>
        <v>0</v>
      </c>
      <c r="N105" s="132">
        <f t="shared" si="15"/>
        <v>0</v>
      </c>
      <c r="O105" s="132"/>
      <c r="P105" s="132"/>
      <c r="Q105" s="132"/>
      <c r="R105" s="132"/>
      <c r="S105" s="132"/>
      <c r="T105" s="61">
        <f aca="true" t="shared" si="16" ref="T105:V119">T59</f>
        <v>0</v>
      </c>
      <c r="U105" s="57">
        <f t="shared" si="16"/>
        <v>0</v>
      </c>
      <c r="V105" s="57">
        <f t="shared" si="16"/>
        <v>0</v>
      </c>
      <c r="W105" s="57"/>
      <c r="X105" s="96">
        <f>X59</f>
        <v>0</v>
      </c>
      <c r="Y105" s="40"/>
      <c r="Z105" s="40"/>
      <c r="AC105" s="41"/>
      <c r="AF105" s="60" t="b">
        <v>0</v>
      </c>
      <c r="AG105" s="60">
        <f>COUNTIF(AF105,TRUE)</f>
        <v>0</v>
      </c>
      <c r="AH105" s="38">
        <f>COUNTIF(I105,AC106)*COUNTIF(AG105,"1")</f>
        <v>0</v>
      </c>
      <c r="AI105" s="38">
        <f>COUNTIF(I105,AC108&amp;"*")*COUNTIF(AG105,"1")</f>
        <v>0</v>
      </c>
      <c r="AJ105" s="38">
        <f>COUNTIF(I105,AC110&amp;"*")*COUNTIF(AG105,"1")</f>
        <v>0</v>
      </c>
      <c r="AK105" s="38">
        <f>COUNTIF(I105,AC112&amp;"*")*COUNTIF(AG105,"1")</f>
        <v>0</v>
      </c>
      <c r="AL105" s="38">
        <f>COUNTIF(I105,AC114&amp;"*")*COUNTIF(AG105,"1")</f>
        <v>0</v>
      </c>
      <c r="AM105" s="38">
        <f>COUNTIF(I105,AC116&amp;"*")*COUNTIF(AG105,"1")</f>
        <v>0</v>
      </c>
      <c r="AO105" s="60" t="b">
        <v>0</v>
      </c>
      <c r="AP105" s="60">
        <f>COUNTIF(AO105,TRUE)</f>
        <v>0</v>
      </c>
      <c r="AQ105" s="38">
        <f>COUNTIF(U105,AC106)*COUNTIF(AP105,"1")</f>
        <v>0</v>
      </c>
      <c r="AR105" s="38">
        <f>COUNTIF(U105,AC108&amp;"*")*COUNTIF(AP105,"1")</f>
        <v>0</v>
      </c>
      <c r="AS105" s="38">
        <f>COUNTIF(U105,AC110&amp;"*")*COUNTIF(AP105,"1")</f>
        <v>0</v>
      </c>
      <c r="AT105" s="38">
        <f>COUNTIF(U105,AC112&amp;"*")*COUNTIF(AP105,"1")</f>
        <v>0</v>
      </c>
      <c r="AU105" s="38">
        <f>COUNTIF(U105,AC114&amp;"*")*COUNTIF(AP105,"1")</f>
        <v>0</v>
      </c>
      <c r="AV105" s="38">
        <f>COUNTIF(U105,AC116&amp;"*")*COUNTIF(AP105,"1")</f>
        <v>0</v>
      </c>
    </row>
    <row r="106" spans="1:48" s="38" customFormat="1" ht="26.25" customHeight="1">
      <c r="A106" s="95">
        <f t="shared" si="13"/>
        <v>0</v>
      </c>
      <c r="B106" s="132">
        <f t="shared" si="13"/>
        <v>0</v>
      </c>
      <c r="C106" s="132"/>
      <c r="D106" s="132"/>
      <c r="E106" s="132"/>
      <c r="F106" s="132"/>
      <c r="G106" s="132"/>
      <c r="H106" s="61">
        <f t="shared" si="14"/>
        <v>0</v>
      </c>
      <c r="I106" s="57">
        <f t="shared" si="14"/>
        <v>0</v>
      </c>
      <c r="J106" s="57">
        <f t="shared" si="14"/>
        <v>0</v>
      </c>
      <c r="K106" s="57"/>
      <c r="L106" s="57">
        <f aca="true" t="shared" si="17" ref="L106:L119">L60</f>
        <v>0</v>
      </c>
      <c r="M106" s="95">
        <f t="shared" si="15"/>
        <v>0</v>
      </c>
      <c r="N106" s="132">
        <f t="shared" si="15"/>
        <v>0</v>
      </c>
      <c r="O106" s="132"/>
      <c r="P106" s="132"/>
      <c r="Q106" s="132"/>
      <c r="R106" s="132"/>
      <c r="S106" s="132"/>
      <c r="T106" s="61">
        <f t="shared" si="16"/>
        <v>0</v>
      </c>
      <c r="U106" s="57">
        <f t="shared" si="16"/>
        <v>0</v>
      </c>
      <c r="V106" s="57">
        <f t="shared" si="16"/>
        <v>0</v>
      </c>
      <c r="W106" s="57"/>
      <c r="X106" s="96">
        <f aca="true" t="shared" si="18" ref="X106:X119">X60</f>
        <v>0</v>
      </c>
      <c r="Y106" s="40"/>
      <c r="Z106" s="40"/>
      <c r="AC106" s="62" t="s">
        <v>12</v>
      </c>
      <c r="AD106" s="63">
        <f>COUNTIF(I105:I119,"幼")</f>
        <v>0</v>
      </c>
      <c r="AF106" s="60" t="b">
        <v>0</v>
      </c>
      <c r="AG106" s="60">
        <f>COUNTIF(AF106,TRUE)</f>
        <v>0</v>
      </c>
      <c r="AH106" s="38">
        <f>COUNTIF(I106,AC106)*COUNTIF(AG106,"1")</f>
        <v>0</v>
      </c>
      <c r="AI106" s="38">
        <f>COUNTIF(I106,AC108&amp;"*")*COUNTIF(AG106,"1")</f>
        <v>0</v>
      </c>
      <c r="AJ106" s="38">
        <f>COUNTIF(I106,AC110&amp;"*")*COUNTIF(AG106,"1")</f>
        <v>0</v>
      </c>
      <c r="AK106" s="38">
        <f>COUNTIF(I106,AC112&amp;"*")*COUNTIF(AG106,"1")</f>
        <v>0</v>
      </c>
      <c r="AL106" s="38">
        <f>COUNTIF(I106,AC114&amp;"*")*COUNTIF(AG106,"1")</f>
        <v>0</v>
      </c>
      <c r="AM106" s="38">
        <f>COUNTIF(I106,AC116&amp;"*")*COUNTIF(AG106,"1")</f>
        <v>0</v>
      </c>
      <c r="AO106" s="60" t="b">
        <v>0</v>
      </c>
      <c r="AP106" s="60">
        <f aca="true" t="shared" si="19" ref="AP106:AP119">COUNTIF(AO106,TRUE)</f>
        <v>0</v>
      </c>
      <c r="AQ106" s="38">
        <f>COUNTIF(U106,AC107)*COUNTIF(AP106,"1")</f>
        <v>0</v>
      </c>
      <c r="AR106" s="38">
        <f>COUNTIF(U106,AC108&amp;"*")*COUNTIF(AP106,"1")</f>
        <v>0</v>
      </c>
      <c r="AS106" s="38">
        <f>COUNTIF(U106,AC110&amp;"*")*COUNTIF(AP106,"1")</f>
        <v>0</v>
      </c>
      <c r="AT106" s="38">
        <f>COUNTIF(U106,AC112&amp;"*")*COUNTIF(AP106,"1")</f>
        <v>0</v>
      </c>
      <c r="AU106" s="38">
        <f>COUNTIF(U106,AC114&amp;"*")*COUNTIF(AP106,"1")</f>
        <v>0</v>
      </c>
      <c r="AV106" s="38">
        <f>COUNTIF(U106,AC116&amp;"*")*COUNTIF(AP106,"1")</f>
        <v>0</v>
      </c>
    </row>
    <row r="107" spans="1:48" s="38" customFormat="1" ht="26.25" customHeight="1">
      <c r="A107" s="95">
        <f t="shared" si="13"/>
        <v>0</v>
      </c>
      <c r="B107" s="132">
        <f t="shared" si="13"/>
        <v>0</v>
      </c>
      <c r="C107" s="132"/>
      <c r="D107" s="132"/>
      <c r="E107" s="132"/>
      <c r="F107" s="132"/>
      <c r="G107" s="132"/>
      <c r="H107" s="61">
        <f t="shared" si="14"/>
        <v>0</v>
      </c>
      <c r="I107" s="57">
        <f t="shared" si="14"/>
        <v>0</v>
      </c>
      <c r="J107" s="57">
        <f t="shared" si="14"/>
        <v>0</v>
      </c>
      <c r="K107" s="57"/>
      <c r="L107" s="57">
        <f t="shared" si="17"/>
        <v>0</v>
      </c>
      <c r="M107" s="95">
        <f t="shared" si="15"/>
        <v>0</v>
      </c>
      <c r="N107" s="132">
        <f t="shared" si="15"/>
        <v>0</v>
      </c>
      <c r="O107" s="132"/>
      <c r="P107" s="132"/>
      <c r="Q107" s="132"/>
      <c r="R107" s="132"/>
      <c r="S107" s="132"/>
      <c r="T107" s="61">
        <f t="shared" si="16"/>
        <v>0</v>
      </c>
      <c r="U107" s="57">
        <f t="shared" si="16"/>
        <v>0</v>
      </c>
      <c r="V107" s="57">
        <f t="shared" si="16"/>
        <v>0</v>
      </c>
      <c r="W107" s="57"/>
      <c r="X107" s="96">
        <f t="shared" si="18"/>
        <v>0</v>
      </c>
      <c r="Y107" s="40"/>
      <c r="Z107" s="40"/>
      <c r="AC107" s="64" t="s">
        <v>12</v>
      </c>
      <c r="AD107" s="65">
        <f>COUNTIF(U105:U119,"幼")</f>
        <v>0</v>
      </c>
      <c r="AF107" s="60" t="b">
        <v>0</v>
      </c>
      <c r="AG107" s="60">
        <f>COUNTIF(AF107,TRUE)</f>
        <v>0</v>
      </c>
      <c r="AH107" s="38">
        <f>COUNTIF(I107,AC106)*COUNTIF(AG107,"1")</f>
        <v>0</v>
      </c>
      <c r="AI107" s="38">
        <f>COUNTIF(I107,AC108&amp;"*")*COUNTIF(AG107,"1")</f>
        <v>0</v>
      </c>
      <c r="AJ107" s="38">
        <f>COUNTIF(I107,AC110&amp;"*")*COUNTIF(AG107,"1")</f>
        <v>0</v>
      </c>
      <c r="AK107" s="38">
        <f>COUNTIF(I107,AC112&amp;"*")*COUNTIF(AG107,"1")</f>
        <v>0</v>
      </c>
      <c r="AL107" s="38">
        <f>COUNTIF(I107,AC114&amp;"*")*COUNTIF(AG107,"1")</f>
        <v>0</v>
      </c>
      <c r="AM107" s="38">
        <f>COUNTIF(I107,AC116&amp;"*")*COUNTIF(AG107,"1")</f>
        <v>0</v>
      </c>
      <c r="AO107" s="60" t="b">
        <v>0</v>
      </c>
      <c r="AP107" s="60">
        <f t="shared" si="19"/>
        <v>0</v>
      </c>
      <c r="AQ107" s="38">
        <f>COUNTIF(U107,AC106)*COUNTIF(AP107,"1")</f>
        <v>0</v>
      </c>
      <c r="AR107" s="38">
        <f>COUNTIF(U107,AC108&amp;"*")*COUNTIF(AP107,"1")</f>
        <v>0</v>
      </c>
      <c r="AS107" s="38">
        <f>COUNTIF(U107,AC110&amp;"*")*COUNTIF(AP107,"1")</f>
        <v>0</v>
      </c>
      <c r="AT107" s="38">
        <f>COUNTIF(U107,AC112&amp;"*")*COUNTIF(AP107,"1")</f>
        <v>0</v>
      </c>
      <c r="AU107" s="38">
        <f>COUNTIF(U107,AC114&amp;"*")*COUNTIF(AP107,"1")</f>
        <v>0</v>
      </c>
      <c r="AV107" s="38">
        <f>COUNTIF(U107,AC116&amp;"*")*COUNTIF(AP107,"1")</f>
        <v>0</v>
      </c>
    </row>
    <row r="108" spans="1:48" s="38" customFormat="1" ht="26.25" customHeight="1">
      <c r="A108" s="95">
        <f t="shared" si="13"/>
        <v>0</v>
      </c>
      <c r="B108" s="132">
        <f t="shared" si="13"/>
        <v>0</v>
      </c>
      <c r="C108" s="132"/>
      <c r="D108" s="132"/>
      <c r="E108" s="132"/>
      <c r="F108" s="132"/>
      <c r="G108" s="132"/>
      <c r="H108" s="61">
        <f t="shared" si="14"/>
        <v>0</v>
      </c>
      <c r="I108" s="57">
        <f t="shared" si="14"/>
        <v>0</v>
      </c>
      <c r="J108" s="57">
        <f t="shared" si="14"/>
        <v>0</v>
      </c>
      <c r="K108" s="57"/>
      <c r="L108" s="57">
        <f t="shared" si="17"/>
        <v>0</v>
      </c>
      <c r="M108" s="95">
        <f t="shared" si="15"/>
        <v>0</v>
      </c>
      <c r="N108" s="132">
        <f t="shared" si="15"/>
        <v>0</v>
      </c>
      <c r="O108" s="132"/>
      <c r="P108" s="132"/>
      <c r="Q108" s="132"/>
      <c r="R108" s="132"/>
      <c r="S108" s="132"/>
      <c r="T108" s="61">
        <f t="shared" si="16"/>
        <v>0</v>
      </c>
      <c r="U108" s="57">
        <f t="shared" si="16"/>
        <v>0</v>
      </c>
      <c r="V108" s="57">
        <f t="shared" si="16"/>
        <v>0</v>
      </c>
      <c r="W108" s="57"/>
      <c r="X108" s="96">
        <f t="shared" si="18"/>
        <v>0</v>
      </c>
      <c r="Y108" s="40"/>
      <c r="Z108" s="40"/>
      <c r="AC108" s="64" t="s">
        <v>13</v>
      </c>
      <c r="AD108" s="65">
        <f>COUNTIF(I105:I119,AC108&amp;"*")</f>
        <v>0</v>
      </c>
      <c r="AF108" s="60" t="b">
        <v>0</v>
      </c>
      <c r="AG108" s="60">
        <f aca="true" t="shared" si="20" ref="AG108:AG119">COUNTIF(AF108,TRUE)</f>
        <v>0</v>
      </c>
      <c r="AH108" s="38">
        <f>COUNTIF(I108,AC106)*COUNTIF(AG108,"1")</f>
        <v>0</v>
      </c>
      <c r="AI108" s="38">
        <f>COUNTIF(I108,AC108&amp;"*")*COUNTIF(AG108,"1")</f>
        <v>0</v>
      </c>
      <c r="AJ108" s="38">
        <f>COUNTIF(I108,AC110&amp;"*")*COUNTIF(AG108,"1")</f>
        <v>0</v>
      </c>
      <c r="AK108" s="38">
        <f>COUNTIF(I108,AC112&amp;"*")*COUNTIF(AG108,"1")</f>
        <v>0</v>
      </c>
      <c r="AL108" s="38">
        <f>COUNTIF(I108,AC114&amp;"*")*COUNTIF(AG108,"1")</f>
        <v>0</v>
      </c>
      <c r="AM108" s="38">
        <f>COUNTIF(I108,AC116&amp;"*")*COUNTIF(AG108,"1")</f>
        <v>0</v>
      </c>
      <c r="AO108" s="60" t="b">
        <v>0</v>
      </c>
      <c r="AP108" s="60">
        <f t="shared" si="19"/>
        <v>0</v>
      </c>
      <c r="AQ108" s="38">
        <f>COUNTIF(U108,AC106)*COUNTIF(AP108,"1")</f>
        <v>0</v>
      </c>
      <c r="AR108" s="38">
        <f>COUNTIF(U108,AC108&amp;"*")*COUNTIF(AP108,"1")</f>
        <v>0</v>
      </c>
      <c r="AS108" s="38">
        <f>COUNTIF(U108,AC110&amp;"*")*COUNTIF(AP108,"1")</f>
        <v>0</v>
      </c>
      <c r="AT108" s="38">
        <f>COUNTIF(U108,AC112&amp;"*")*COUNTIF(AP108,"1")</f>
        <v>0</v>
      </c>
      <c r="AU108" s="38">
        <f>COUNTIF(U108,AC114&amp;"*")*COUNTIF(AP108,"1")</f>
        <v>0</v>
      </c>
      <c r="AV108" s="38">
        <f>COUNTIF(U108,AC116&amp;"*")*COUNTIF(AP108,"1")</f>
        <v>0</v>
      </c>
    </row>
    <row r="109" spans="1:48" s="38" customFormat="1" ht="26.25" customHeight="1">
      <c r="A109" s="95">
        <f t="shared" si="13"/>
        <v>0</v>
      </c>
      <c r="B109" s="132">
        <f t="shared" si="13"/>
        <v>0</v>
      </c>
      <c r="C109" s="132"/>
      <c r="D109" s="132"/>
      <c r="E109" s="132"/>
      <c r="F109" s="132"/>
      <c r="G109" s="132"/>
      <c r="H109" s="61">
        <f t="shared" si="14"/>
        <v>0</v>
      </c>
      <c r="I109" s="57">
        <f t="shared" si="14"/>
        <v>0</v>
      </c>
      <c r="J109" s="57">
        <f t="shared" si="14"/>
        <v>0</v>
      </c>
      <c r="K109" s="57"/>
      <c r="L109" s="57">
        <f t="shared" si="17"/>
        <v>0</v>
      </c>
      <c r="M109" s="95">
        <f t="shared" si="15"/>
        <v>0</v>
      </c>
      <c r="N109" s="132">
        <f t="shared" si="15"/>
        <v>0</v>
      </c>
      <c r="O109" s="132"/>
      <c r="P109" s="132"/>
      <c r="Q109" s="132"/>
      <c r="R109" s="132"/>
      <c r="S109" s="132"/>
      <c r="T109" s="61">
        <f t="shared" si="16"/>
        <v>0</v>
      </c>
      <c r="U109" s="57">
        <f t="shared" si="16"/>
        <v>0</v>
      </c>
      <c r="V109" s="57">
        <f t="shared" si="16"/>
        <v>0</v>
      </c>
      <c r="W109" s="57"/>
      <c r="X109" s="96">
        <f t="shared" si="18"/>
        <v>0</v>
      </c>
      <c r="Y109" s="40"/>
      <c r="Z109" s="40"/>
      <c r="AC109" s="64" t="s">
        <v>13</v>
      </c>
      <c r="AD109" s="65">
        <f>COUNTIF(U105:U119,AC109&amp;"*")</f>
        <v>0</v>
      </c>
      <c r="AF109" s="60" t="b">
        <v>0</v>
      </c>
      <c r="AG109" s="60">
        <f t="shared" si="20"/>
        <v>0</v>
      </c>
      <c r="AH109" s="38">
        <f>COUNTIF(I109,AC106)*COUNTIF(AG109,"1")</f>
        <v>0</v>
      </c>
      <c r="AI109" s="38">
        <f>COUNTIF(I109,AC108&amp;"*")*COUNTIF(AG109,"1")</f>
        <v>0</v>
      </c>
      <c r="AJ109" s="38">
        <f>COUNTIF(I109,AC110&amp;"*")*COUNTIF(AG109,"1")</f>
        <v>0</v>
      </c>
      <c r="AK109" s="38">
        <f>COUNTIF(I109,AC112&amp;"*")*COUNTIF(AG109,"1")</f>
        <v>0</v>
      </c>
      <c r="AL109" s="38">
        <f>COUNTIF(I109,AC114&amp;"*")*COUNTIF(AG109,"1")</f>
        <v>0</v>
      </c>
      <c r="AM109" s="38">
        <f>COUNTIF(I109,AC116&amp;"*")*COUNTIF(AG109,"1")</f>
        <v>0</v>
      </c>
      <c r="AO109" s="60" t="b">
        <v>0</v>
      </c>
      <c r="AP109" s="60">
        <f t="shared" si="19"/>
        <v>0</v>
      </c>
      <c r="AQ109" s="38">
        <f>COUNTIF(U109,AC106)*COUNTIF(AP109,"1")</f>
        <v>0</v>
      </c>
      <c r="AR109" s="38">
        <f>COUNTIF(U109,AC108&amp;"*")*COUNTIF(AP109,"1")</f>
        <v>0</v>
      </c>
      <c r="AS109" s="38">
        <f>COUNTIF(U109,AC110&amp;"*")*COUNTIF(AP109,"1")</f>
        <v>0</v>
      </c>
      <c r="AT109" s="38">
        <f>COUNTIF(U109,AC112&amp;"*")*COUNTIF(AP109,"1")</f>
        <v>0</v>
      </c>
      <c r="AU109" s="38">
        <f>COUNTIF(U109,AC114&amp;"*")*COUNTIF(AP109,"1")</f>
        <v>0</v>
      </c>
      <c r="AV109" s="38">
        <f>COUNTIF(U109,AC116&amp;"*")*COUNTIF(AP109,"1")</f>
        <v>0</v>
      </c>
    </row>
    <row r="110" spans="1:48" s="38" customFormat="1" ht="26.25" customHeight="1">
      <c r="A110" s="95">
        <f t="shared" si="13"/>
        <v>0</v>
      </c>
      <c r="B110" s="132">
        <f t="shared" si="13"/>
        <v>0</v>
      </c>
      <c r="C110" s="132"/>
      <c r="D110" s="132"/>
      <c r="E110" s="132"/>
      <c r="F110" s="132"/>
      <c r="G110" s="132"/>
      <c r="H110" s="61">
        <f t="shared" si="14"/>
        <v>0</v>
      </c>
      <c r="I110" s="57">
        <f t="shared" si="14"/>
        <v>0</v>
      </c>
      <c r="J110" s="57">
        <f t="shared" si="14"/>
        <v>0</v>
      </c>
      <c r="K110" s="57"/>
      <c r="L110" s="57">
        <f t="shared" si="17"/>
        <v>0</v>
      </c>
      <c r="M110" s="95">
        <f t="shared" si="15"/>
        <v>0</v>
      </c>
      <c r="N110" s="132">
        <f t="shared" si="15"/>
        <v>0</v>
      </c>
      <c r="O110" s="132"/>
      <c r="P110" s="132"/>
      <c r="Q110" s="132"/>
      <c r="R110" s="132"/>
      <c r="S110" s="132"/>
      <c r="T110" s="61">
        <f t="shared" si="16"/>
        <v>0</v>
      </c>
      <c r="U110" s="57">
        <f t="shared" si="16"/>
        <v>0</v>
      </c>
      <c r="V110" s="57">
        <f t="shared" si="16"/>
        <v>0</v>
      </c>
      <c r="W110" s="57"/>
      <c r="X110" s="96">
        <f t="shared" si="18"/>
        <v>0</v>
      </c>
      <c r="Y110" s="40"/>
      <c r="Z110" s="40"/>
      <c r="AC110" s="64" t="s">
        <v>14</v>
      </c>
      <c r="AD110" s="65">
        <f>COUNTIF(I105:I119,AC110&amp;"*")</f>
        <v>0</v>
      </c>
      <c r="AF110" s="60" t="b">
        <v>0</v>
      </c>
      <c r="AG110" s="60">
        <f t="shared" si="20"/>
        <v>0</v>
      </c>
      <c r="AH110" s="38">
        <f>COUNTIF(I110,AC106)*COUNTIF(AG110,"1")</f>
        <v>0</v>
      </c>
      <c r="AI110" s="38">
        <f>COUNTIF(I110,AC108&amp;"*")*COUNTIF(AG110,"1")</f>
        <v>0</v>
      </c>
      <c r="AJ110" s="38">
        <f>COUNTIF(I110,AC110&amp;"*")*COUNTIF(AG110,"1")</f>
        <v>0</v>
      </c>
      <c r="AK110" s="38">
        <f>COUNTIF(I110,AC112&amp;"*")*COUNTIF(AG110,"1")</f>
        <v>0</v>
      </c>
      <c r="AL110" s="38">
        <f>COUNTIF(I110,AC114&amp;"*")*COUNTIF(AG110,"1")</f>
        <v>0</v>
      </c>
      <c r="AM110" s="38">
        <f>COUNTIF(I110,AC116&amp;"*")*COUNTIF(AG110,"1")</f>
        <v>0</v>
      </c>
      <c r="AO110" s="60" t="b">
        <v>0</v>
      </c>
      <c r="AP110" s="60">
        <f t="shared" si="19"/>
        <v>0</v>
      </c>
      <c r="AQ110" s="38">
        <f>COUNTIF(U110,AC106)*COUNTIF(AP110,"1")</f>
        <v>0</v>
      </c>
      <c r="AR110" s="38">
        <f>COUNTIF(U110,AC108&amp;"*")*COUNTIF(AP110,"1")</f>
        <v>0</v>
      </c>
      <c r="AS110" s="38">
        <f>COUNTIF(U110,AC110&amp;"*")*COUNTIF(AP110,"1")</f>
        <v>0</v>
      </c>
      <c r="AT110" s="38">
        <f>COUNTIF(U110,AC112&amp;"*")*COUNTIF(AP110,"1")</f>
        <v>0</v>
      </c>
      <c r="AU110" s="38">
        <f>COUNTIF(U110,AC114&amp;"*")*COUNTIF(AP110,"1")</f>
        <v>0</v>
      </c>
      <c r="AV110" s="38">
        <f>COUNTIF(U110,AC116&amp;"*")*COUNTIF(AP110,"1")</f>
        <v>0</v>
      </c>
    </row>
    <row r="111" spans="1:48" s="38" customFormat="1" ht="26.25" customHeight="1">
      <c r="A111" s="95">
        <f t="shared" si="13"/>
        <v>0</v>
      </c>
      <c r="B111" s="132">
        <f t="shared" si="13"/>
        <v>0</v>
      </c>
      <c r="C111" s="132"/>
      <c r="D111" s="132"/>
      <c r="E111" s="132"/>
      <c r="F111" s="132"/>
      <c r="G111" s="132"/>
      <c r="H111" s="61">
        <f t="shared" si="14"/>
        <v>0</v>
      </c>
      <c r="I111" s="57">
        <f t="shared" si="14"/>
        <v>0</v>
      </c>
      <c r="J111" s="57">
        <f t="shared" si="14"/>
        <v>0</v>
      </c>
      <c r="K111" s="57"/>
      <c r="L111" s="57">
        <f t="shared" si="17"/>
        <v>0</v>
      </c>
      <c r="M111" s="95">
        <f t="shared" si="15"/>
        <v>0</v>
      </c>
      <c r="N111" s="132">
        <f t="shared" si="15"/>
        <v>0</v>
      </c>
      <c r="O111" s="132"/>
      <c r="P111" s="132"/>
      <c r="Q111" s="132"/>
      <c r="R111" s="132"/>
      <c r="S111" s="132"/>
      <c r="T111" s="61">
        <f t="shared" si="16"/>
        <v>0</v>
      </c>
      <c r="U111" s="57">
        <f t="shared" si="16"/>
        <v>0</v>
      </c>
      <c r="V111" s="57">
        <f t="shared" si="16"/>
        <v>0</v>
      </c>
      <c r="W111" s="57"/>
      <c r="X111" s="96">
        <f t="shared" si="18"/>
        <v>0</v>
      </c>
      <c r="Y111" s="40"/>
      <c r="Z111" s="40"/>
      <c r="AC111" s="64" t="s">
        <v>14</v>
      </c>
      <c r="AD111" s="65">
        <f>COUNTIF(U105:U119,AC111&amp;"*")</f>
        <v>0</v>
      </c>
      <c r="AF111" s="60" t="b">
        <v>0</v>
      </c>
      <c r="AG111" s="60">
        <f t="shared" si="20"/>
        <v>0</v>
      </c>
      <c r="AH111" s="38">
        <f>COUNTIF(I111,AC106)*COUNTIF(AG111,"1")</f>
        <v>0</v>
      </c>
      <c r="AI111" s="38">
        <f>COUNTIF(I111,AC108&amp;"*")*COUNTIF(AG111,"1")</f>
        <v>0</v>
      </c>
      <c r="AJ111" s="38">
        <f>COUNTIF(I111,AC110&amp;"*")*COUNTIF(AG111,"1")</f>
        <v>0</v>
      </c>
      <c r="AK111" s="38">
        <f>COUNTIF(I111,AC112&amp;"*")*COUNTIF(AG111,"1")</f>
        <v>0</v>
      </c>
      <c r="AL111" s="38">
        <f>COUNTIF(I111,AC114&amp;"*")*COUNTIF(AG111,"1")</f>
        <v>0</v>
      </c>
      <c r="AM111" s="38">
        <f>COUNTIF(I111,AC116&amp;"*")*COUNTIF(AG111,"1")</f>
        <v>0</v>
      </c>
      <c r="AO111" s="60" t="b">
        <v>0</v>
      </c>
      <c r="AP111" s="60">
        <f t="shared" si="19"/>
        <v>0</v>
      </c>
      <c r="AQ111" s="38">
        <f>COUNTIF(U111,AC106)*COUNTIF(AP111,"1")</f>
        <v>0</v>
      </c>
      <c r="AR111" s="38">
        <f>COUNTIF(U111,AC108&amp;"*")*COUNTIF(AP111,"1")</f>
        <v>0</v>
      </c>
      <c r="AS111" s="38">
        <f>COUNTIF(U111,AC110&amp;"*")*COUNTIF(AP111,"1")</f>
        <v>0</v>
      </c>
      <c r="AT111" s="38">
        <f>COUNTIF(U111,AC112&amp;"*")*COUNTIF(AP111,"1")</f>
        <v>0</v>
      </c>
      <c r="AU111" s="38">
        <f>COUNTIF(U111,AC114&amp;"*")*COUNTIF(AP111,"1")</f>
        <v>0</v>
      </c>
      <c r="AV111" s="38">
        <f>COUNTIF(U111,AC116&amp;"*")*COUNTIF(AP111,"1")</f>
        <v>0</v>
      </c>
    </row>
    <row r="112" spans="1:48" s="38" customFormat="1" ht="26.25" customHeight="1">
      <c r="A112" s="95">
        <f t="shared" si="13"/>
        <v>0</v>
      </c>
      <c r="B112" s="132">
        <f t="shared" si="13"/>
        <v>0</v>
      </c>
      <c r="C112" s="132"/>
      <c r="D112" s="132"/>
      <c r="E112" s="132"/>
      <c r="F112" s="132"/>
      <c r="G112" s="132"/>
      <c r="H112" s="61">
        <f t="shared" si="14"/>
        <v>0</v>
      </c>
      <c r="I112" s="57">
        <f t="shared" si="14"/>
        <v>0</v>
      </c>
      <c r="J112" s="57">
        <f t="shared" si="14"/>
        <v>0</v>
      </c>
      <c r="K112" s="57"/>
      <c r="L112" s="57">
        <f t="shared" si="17"/>
        <v>0</v>
      </c>
      <c r="M112" s="95">
        <f t="shared" si="15"/>
        <v>0</v>
      </c>
      <c r="N112" s="132">
        <f t="shared" si="15"/>
        <v>0</v>
      </c>
      <c r="O112" s="132"/>
      <c r="P112" s="132"/>
      <c r="Q112" s="132"/>
      <c r="R112" s="132"/>
      <c r="S112" s="132"/>
      <c r="T112" s="61">
        <f t="shared" si="16"/>
        <v>0</v>
      </c>
      <c r="U112" s="57">
        <f t="shared" si="16"/>
        <v>0</v>
      </c>
      <c r="V112" s="57">
        <f t="shared" si="16"/>
        <v>0</v>
      </c>
      <c r="W112" s="57"/>
      <c r="X112" s="96">
        <f t="shared" si="18"/>
        <v>0</v>
      </c>
      <c r="Y112" s="40"/>
      <c r="Z112" s="40"/>
      <c r="AC112" s="64" t="s">
        <v>15</v>
      </c>
      <c r="AD112" s="65">
        <f>COUNTIF(I105:I119,AC112&amp;"*")</f>
        <v>0</v>
      </c>
      <c r="AF112" s="60" t="b">
        <v>0</v>
      </c>
      <c r="AG112" s="60">
        <f t="shared" si="20"/>
        <v>0</v>
      </c>
      <c r="AH112" s="38">
        <f>COUNTIF(I112,AC106)*COUNTIF(AG112,"1")</f>
        <v>0</v>
      </c>
      <c r="AI112" s="38">
        <f>COUNTIF(I112,AC108&amp;"*")*COUNTIF(AG112,"1")</f>
        <v>0</v>
      </c>
      <c r="AJ112" s="38">
        <f>COUNTIF(I112,AC110&amp;"*")*COUNTIF(AG112,"1")</f>
        <v>0</v>
      </c>
      <c r="AK112" s="38">
        <f>COUNTIF(I112,AC112&amp;"*")*COUNTIF(AG112,"1")</f>
        <v>0</v>
      </c>
      <c r="AL112" s="38">
        <f>COUNTIF(I112,AC114&amp;"*")*COUNTIF(AG112,"1")</f>
        <v>0</v>
      </c>
      <c r="AM112" s="38">
        <f>COUNTIF(I112,AC116&amp;"*")*COUNTIF(AG112,"1")</f>
        <v>0</v>
      </c>
      <c r="AO112" s="60" t="b">
        <v>0</v>
      </c>
      <c r="AP112" s="60">
        <f t="shared" si="19"/>
        <v>0</v>
      </c>
      <c r="AQ112" s="38">
        <f>COUNTIF(U112,AC106)*COUNTIF(AP112,"1")</f>
        <v>0</v>
      </c>
      <c r="AR112" s="38">
        <f>COUNTIF(U112,AC108&amp;"*")*COUNTIF(AP112,"1")</f>
        <v>0</v>
      </c>
      <c r="AS112" s="38">
        <f>COUNTIF(U112,AC110&amp;"*")*COUNTIF(AP112,"1")</f>
        <v>0</v>
      </c>
      <c r="AT112" s="38">
        <f>COUNTIF(U112,AC113&amp;"*")*COUNTIF(AP112,"1")</f>
        <v>0</v>
      </c>
      <c r="AU112" s="38">
        <f>COUNTIF(U112,AC114&amp;"*")*COUNTIF(AP112,"1")</f>
        <v>0</v>
      </c>
      <c r="AV112" s="38">
        <f>COUNTIF(U112,AC116&amp;"*")*COUNTIF(AP112,"1")</f>
        <v>0</v>
      </c>
    </row>
    <row r="113" spans="1:48" s="38" customFormat="1" ht="26.25" customHeight="1">
      <c r="A113" s="95">
        <f t="shared" si="13"/>
        <v>0</v>
      </c>
      <c r="B113" s="132">
        <f t="shared" si="13"/>
        <v>0</v>
      </c>
      <c r="C113" s="132"/>
      <c r="D113" s="132"/>
      <c r="E113" s="132"/>
      <c r="F113" s="132"/>
      <c r="G113" s="132"/>
      <c r="H113" s="61">
        <f t="shared" si="14"/>
        <v>0</v>
      </c>
      <c r="I113" s="57">
        <f t="shared" si="14"/>
        <v>0</v>
      </c>
      <c r="J113" s="57">
        <f t="shared" si="14"/>
        <v>0</v>
      </c>
      <c r="K113" s="57"/>
      <c r="L113" s="57">
        <f t="shared" si="17"/>
        <v>0</v>
      </c>
      <c r="M113" s="95">
        <f t="shared" si="15"/>
        <v>0</v>
      </c>
      <c r="N113" s="132">
        <f t="shared" si="15"/>
        <v>0</v>
      </c>
      <c r="O113" s="132"/>
      <c r="P113" s="132"/>
      <c r="Q113" s="132"/>
      <c r="R113" s="132"/>
      <c r="S113" s="132"/>
      <c r="T113" s="61">
        <f t="shared" si="16"/>
        <v>0</v>
      </c>
      <c r="U113" s="57">
        <f t="shared" si="16"/>
        <v>0</v>
      </c>
      <c r="V113" s="57">
        <f t="shared" si="16"/>
        <v>0</v>
      </c>
      <c r="W113" s="57"/>
      <c r="X113" s="96">
        <f t="shared" si="18"/>
        <v>0</v>
      </c>
      <c r="Y113" s="40"/>
      <c r="Z113" s="40"/>
      <c r="AC113" s="64" t="s">
        <v>15</v>
      </c>
      <c r="AD113" s="65">
        <f>COUNTIF(U105:U119,AC113&amp;"*")</f>
        <v>0</v>
      </c>
      <c r="AF113" s="60" t="b">
        <v>0</v>
      </c>
      <c r="AG113" s="60">
        <f t="shared" si="20"/>
        <v>0</v>
      </c>
      <c r="AH113" s="38">
        <f>COUNTIF(I113,AC106)*COUNTIF(AG113,"1")</f>
        <v>0</v>
      </c>
      <c r="AI113" s="38">
        <f>COUNTIF(I113,AC108&amp;"*")*COUNTIF(AG113,"1")</f>
        <v>0</v>
      </c>
      <c r="AJ113" s="38">
        <f>COUNTIF(I113,AC110&amp;"*")*COUNTIF(AG113,"1")</f>
        <v>0</v>
      </c>
      <c r="AK113" s="38">
        <f>COUNTIF(I113,AC112&amp;"*")*COUNTIF(AG113,"1")</f>
        <v>0</v>
      </c>
      <c r="AL113" s="38">
        <f>COUNTIF(I113,AC114&amp;"*")*COUNTIF(AG113,"1")</f>
        <v>0</v>
      </c>
      <c r="AM113" s="38">
        <f>COUNTIF(I113,AC116&amp;"*")*COUNTIF(AG113,"1")</f>
        <v>0</v>
      </c>
      <c r="AO113" s="60" t="b">
        <v>0</v>
      </c>
      <c r="AP113" s="60">
        <f t="shared" si="19"/>
        <v>0</v>
      </c>
      <c r="AQ113" s="38">
        <f>COUNTIF(U113,AC106)*COUNTIF(AP113,"1")</f>
        <v>0</v>
      </c>
      <c r="AR113" s="38">
        <f>COUNTIF(U113,AC108&amp;"*")*COUNTIF(AP113,"1")</f>
        <v>0</v>
      </c>
      <c r="AS113" s="38">
        <f>COUNTIF(U113,AC110&amp;"*")*COUNTIF(AP113,"1")</f>
        <v>0</v>
      </c>
      <c r="AT113" s="38">
        <f>COUNTIF(U113,AC112&amp;"*")*COUNTIF(AP113,"1")</f>
        <v>0</v>
      </c>
      <c r="AU113" s="38">
        <f>COUNTIF(U113,AC114&amp;"*")*COUNTIF(AP113,"1")</f>
        <v>0</v>
      </c>
      <c r="AV113" s="38">
        <f>COUNTIF(U113,AC116&amp;"*")*COUNTIF(AP113,"1")</f>
        <v>0</v>
      </c>
    </row>
    <row r="114" spans="1:48" s="38" customFormat="1" ht="26.25" customHeight="1">
      <c r="A114" s="95">
        <f t="shared" si="13"/>
        <v>0</v>
      </c>
      <c r="B114" s="132">
        <f t="shared" si="13"/>
        <v>0</v>
      </c>
      <c r="C114" s="132"/>
      <c r="D114" s="132"/>
      <c r="E114" s="132"/>
      <c r="F114" s="132"/>
      <c r="G114" s="132"/>
      <c r="H114" s="61">
        <f t="shared" si="14"/>
        <v>0</v>
      </c>
      <c r="I114" s="57">
        <f t="shared" si="14"/>
        <v>0</v>
      </c>
      <c r="J114" s="57">
        <f t="shared" si="14"/>
        <v>0</v>
      </c>
      <c r="K114" s="57"/>
      <c r="L114" s="57">
        <f t="shared" si="17"/>
        <v>0</v>
      </c>
      <c r="M114" s="95">
        <f t="shared" si="15"/>
        <v>0</v>
      </c>
      <c r="N114" s="132">
        <f t="shared" si="15"/>
        <v>0</v>
      </c>
      <c r="O114" s="132"/>
      <c r="P114" s="132"/>
      <c r="Q114" s="132"/>
      <c r="R114" s="132"/>
      <c r="S114" s="132"/>
      <c r="T114" s="61">
        <f t="shared" si="16"/>
        <v>0</v>
      </c>
      <c r="U114" s="57">
        <f t="shared" si="16"/>
        <v>0</v>
      </c>
      <c r="V114" s="57">
        <f t="shared" si="16"/>
        <v>0</v>
      </c>
      <c r="W114" s="57"/>
      <c r="X114" s="96">
        <f t="shared" si="18"/>
        <v>0</v>
      </c>
      <c r="Y114" s="40"/>
      <c r="Z114" s="40"/>
      <c r="AC114" s="64" t="s">
        <v>16</v>
      </c>
      <c r="AD114" s="65">
        <f>COUNTIF(I105:I119,AC114&amp;"*")</f>
        <v>0</v>
      </c>
      <c r="AF114" s="60" t="b">
        <v>0</v>
      </c>
      <c r="AG114" s="60">
        <f t="shared" si="20"/>
        <v>0</v>
      </c>
      <c r="AH114" s="38">
        <f>COUNTIF(I114,AC106)*COUNTIF(AG114,"1")</f>
        <v>0</v>
      </c>
      <c r="AI114" s="38">
        <f>COUNTIF(I114,AC108&amp;"*")*COUNTIF(AG114,"1")</f>
        <v>0</v>
      </c>
      <c r="AJ114" s="38">
        <f>COUNTIF(I114,AC110&amp;"*")*COUNTIF(AG114,"1")</f>
        <v>0</v>
      </c>
      <c r="AK114" s="38">
        <f>COUNTIF(I114,AC112&amp;"*")*COUNTIF(AG114,"1")</f>
        <v>0</v>
      </c>
      <c r="AL114" s="38">
        <f>COUNTIF(I114,AC114&amp;"*")*COUNTIF(AG114,"1")</f>
        <v>0</v>
      </c>
      <c r="AM114" s="38">
        <f>COUNTIF(I114,AC116&amp;"*")*COUNTIF(AG114,"1")</f>
        <v>0</v>
      </c>
      <c r="AO114" s="60" t="b">
        <v>0</v>
      </c>
      <c r="AP114" s="60">
        <f t="shared" si="19"/>
        <v>0</v>
      </c>
      <c r="AQ114" s="38">
        <f>COUNTIF(U114,AC106)*COUNTIF(AP114,"1")</f>
        <v>0</v>
      </c>
      <c r="AR114" s="38">
        <f>COUNTIF(U114,AC108&amp;"*")*COUNTIF(AP114,"1")</f>
        <v>0</v>
      </c>
      <c r="AS114" s="38">
        <f>COUNTIF(U114,AC110&amp;"*")*COUNTIF(AP114,"1")</f>
        <v>0</v>
      </c>
      <c r="AT114" s="38">
        <f>COUNTIF(U114,AC112&amp;"*")*COUNTIF(AP114,"1")</f>
        <v>0</v>
      </c>
      <c r="AU114" s="38">
        <f>COUNTIF(U114,AC114&amp;"*")*COUNTIF(AP114,"1")</f>
        <v>0</v>
      </c>
      <c r="AV114" s="38">
        <f>COUNTIF(U114,AC116&amp;"*")*COUNTIF(AP114,"1")</f>
        <v>0</v>
      </c>
    </row>
    <row r="115" spans="1:48" s="38" customFormat="1" ht="26.25" customHeight="1">
      <c r="A115" s="95">
        <f t="shared" si="13"/>
        <v>0</v>
      </c>
      <c r="B115" s="132">
        <f t="shared" si="13"/>
        <v>0</v>
      </c>
      <c r="C115" s="132"/>
      <c r="D115" s="132"/>
      <c r="E115" s="132"/>
      <c r="F115" s="132"/>
      <c r="G115" s="132"/>
      <c r="H115" s="61">
        <f t="shared" si="14"/>
        <v>0</v>
      </c>
      <c r="I115" s="57">
        <f t="shared" si="14"/>
        <v>0</v>
      </c>
      <c r="J115" s="57">
        <f t="shared" si="14"/>
        <v>0</v>
      </c>
      <c r="K115" s="57"/>
      <c r="L115" s="57">
        <f t="shared" si="17"/>
        <v>0</v>
      </c>
      <c r="M115" s="95">
        <f t="shared" si="15"/>
        <v>0</v>
      </c>
      <c r="N115" s="132">
        <f t="shared" si="15"/>
        <v>0</v>
      </c>
      <c r="O115" s="132"/>
      <c r="P115" s="132"/>
      <c r="Q115" s="132"/>
      <c r="R115" s="132"/>
      <c r="S115" s="132"/>
      <c r="T115" s="61">
        <f t="shared" si="16"/>
        <v>0</v>
      </c>
      <c r="U115" s="57">
        <f t="shared" si="16"/>
        <v>0</v>
      </c>
      <c r="V115" s="57">
        <f t="shared" si="16"/>
        <v>0</v>
      </c>
      <c r="W115" s="57"/>
      <c r="X115" s="96">
        <f t="shared" si="18"/>
        <v>0</v>
      </c>
      <c r="Y115" s="40"/>
      <c r="Z115" s="40"/>
      <c r="AC115" s="64" t="s">
        <v>16</v>
      </c>
      <c r="AD115" s="65">
        <f>COUNTIF(U105:U119,AC115&amp;"*")</f>
        <v>0</v>
      </c>
      <c r="AF115" s="60" t="b">
        <v>0</v>
      </c>
      <c r="AG115" s="60">
        <f t="shared" si="20"/>
        <v>0</v>
      </c>
      <c r="AH115" s="38">
        <f>COUNTIF(I115,AC106)*COUNTIF(AG115,"1")</f>
        <v>0</v>
      </c>
      <c r="AI115" s="38">
        <f>COUNTIF(I115,AC108&amp;"*")*COUNTIF(AG115,"1")</f>
        <v>0</v>
      </c>
      <c r="AJ115" s="38">
        <f>COUNTIF(I115,AC110&amp;"*")*COUNTIF(AG115,"1")</f>
        <v>0</v>
      </c>
      <c r="AK115" s="38">
        <f>COUNTIF(I115,AC112&amp;"*")*COUNTIF(AG115,"1")</f>
        <v>0</v>
      </c>
      <c r="AL115" s="38">
        <f>COUNTIF(I115,AC114&amp;"*")*COUNTIF(AG115,"1")</f>
        <v>0</v>
      </c>
      <c r="AM115" s="38">
        <f>COUNTIF(I115,AC116&amp;"*")*COUNTIF(AG115,"1")</f>
        <v>0</v>
      </c>
      <c r="AO115" s="60" t="b">
        <v>0</v>
      </c>
      <c r="AP115" s="60">
        <f t="shared" si="19"/>
        <v>0</v>
      </c>
      <c r="AQ115" s="38">
        <f>COUNTIF(U115,AC106)*COUNTIF(AP115,"1")</f>
        <v>0</v>
      </c>
      <c r="AR115" s="38">
        <f>COUNTIF(U115,AC108&amp;"*")*COUNTIF(AP115,"1")</f>
        <v>0</v>
      </c>
      <c r="AS115" s="38">
        <f>COUNTIF(U115,AC110&amp;"*")*COUNTIF(AP115,"1")</f>
        <v>0</v>
      </c>
      <c r="AT115" s="38">
        <f>COUNTIF(U115,AC112&amp;"*")*COUNTIF(AP115,"1")</f>
        <v>0</v>
      </c>
      <c r="AU115" s="38">
        <f>COUNTIF(U115,AC114&amp;"*")*COUNTIF(AP115,"1")</f>
        <v>0</v>
      </c>
      <c r="AV115" s="38">
        <f>COUNTIF(U115,AC116&amp;"*")*COUNTIF(AP115,"1")</f>
        <v>0</v>
      </c>
    </row>
    <row r="116" spans="1:48" s="38" customFormat="1" ht="26.25" customHeight="1">
      <c r="A116" s="95">
        <f t="shared" si="13"/>
        <v>0</v>
      </c>
      <c r="B116" s="132">
        <f t="shared" si="13"/>
        <v>0</v>
      </c>
      <c r="C116" s="132"/>
      <c r="D116" s="132"/>
      <c r="E116" s="132"/>
      <c r="F116" s="132"/>
      <c r="G116" s="132"/>
      <c r="H116" s="61">
        <f t="shared" si="14"/>
        <v>0</v>
      </c>
      <c r="I116" s="57">
        <f t="shared" si="14"/>
        <v>0</v>
      </c>
      <c r="J116" s="57">
        <f t="shared" si="14"/>
        <v>0</v>
      </c>
      <c r="K116" s="57"/>
      <c r="L116" s="57">
        <f t="shared" si="17"/>
        <v>0</v>
      </c>
      <c r="M116" s="95">
        <f t="shared" si="15"/>
        <v>0</v>
      </c>
      <c r="N116" s="132">
        <f t="shared" si="15"/>
        <v>0</v>
      </c>
      <c r="O116" s="132"/>
      <c r="P116" s="132"/>
      <c r="Q116" s="132"/>
      <c r="R116" s="132"/>
      <c r="S116" s="132"/>
      <c r="T116" s="61">
        <f t="shared" si="16"/>
        <v>0</v>
      </c>
      <c r="U116" s="57">
        <f t="shared" si="16"/>
        <v>0</v>
      </c>
      <c r="V116" s="57">
        <f t="shared" si="16"/>
        <v>0</v>
      </c>
      <c r="W116" s="57"/>
      <c r="X116" s="96">
        <f t="shared" si="18"/>
        <v>0</v>
      </c>
      <c r="Y116" s="40"/>
      <c r="Z116" s="40"/>
      <c r="AC116" s="64" t="s">
        <v>17</v>
      </c>
      <c r="AD116" s="65">
        <f>COUNTIF(I105:I119,AC116&amp;"*")</f>
        <v>0</v>
      </c>
      <c r="AF116" s="60" t="b">
        <v>0</v>
      </c>
      <c r="AG116" s="60">
        <f t="shared" si="20"/>
        <v>0</v>
      </c>
      <c r="AH116" s="38">
        <f>COUNTIF(I116,AC106)*COUNTIF(AG116,"1")</f>
        <v>0</v>
      </c>
      <c r="AI116" s="38">
        <f>COUNTIF(I116,AC108&amp;"*")*COUNTIF(AG116,"1")</f>
        <v>0</v>
      </c>
      <c r="AJ116" s="38">
        <f>COUNTIF(I116,AC110&amp;"*")*COUNTIF(AG116,"1")</f>
        <v>0</v>
      </c>
      <c r="AK116" s="38">
        <f>COUNTIF(I116,AC112&amp;"*")*COUNTIF(AG116,"1")</f>
        <v>0</v>
      </c>
      <c r="AL116" s="38">
        <f>COUNTIF(I116,AC114&amp;"*")*COUNTIF(AG116,"1")</f>
        <v>0</v>
      </c>
      <c r="AM116" s="38">
        <f>COUNTIF(I116,AC116&amp;"*")*COUNTIF(AG116,"1")</f>
        <v>0</v>
      </c>
      <c r="AO116" s="60" t="b">
        <v>0</v>
      </c>
      <c r="AP116" s="60">
        <f t="shared" si="19"/>
        <v>0</v>
      </c>
      <c r="AQ116" s="38">
        <f>COUNTIF(U116,AC106)*COUNTIF(AP116,"1")</f>
        <v>0</v>
      </c>
      <c r="AR116" s="38">
        <f>COUNTIF(U116,AC108&amp;"*")*COUNTIF(AP116,"1")</f>
        <v>0</v>
      </c>
      <c r="AS116" s="38">
        <f>COUNTIF(U116,AC110&amp;"*")*COUNTIF(AP116,"1")</f>
        <v>0</v>
      </c>
      <c r="AT116" s="38">
        <f>COUNTIF(U116,AC112&amp;"*")*COUNTIF(AP116,"1")</f>
        <v>0</v>
      </c>
      <c r="AU116" s="38">
        <f>COUNTIF(U116,AC114&amp;"*")*COUNTIF(AP116,"1")</f>
        <v>0</v>
      </c>
      <c r="AV116" s="38">
        <f>COUNTIF(U116,AC116&amp;"*")*COUNTIF(AP116,"1")</f>
        <v>0</v>
      </c>
    </row>
    <row r="117" spans="1:48" s="38" customFormat="1" ht="26.25" customHeight="1">
      <c r="A117" s="95">
        <f t="shared" si="13"/>
        <v>0</v>
      </c>
      <c r="B117" s="132">
        <f t="shared" si="13"/>
        <v>0</v>
      </c>
      <c r="C117" s="132"/>
      <c r="D117" s="132"/>
      <c r="E117" s="132"/>
      <c r="F117" s="132"/>
      <c r="G117" s="132"/>
      <c r="H117" s="61">
        <f t="shared" si="14"/>
        <v>0</v>
      </c>
      <c r="I117" s="57">
        <f t="shared" si="14"/>
        <v>0</v>
      </c>
      <c r="J117" s="57">
        <f t="shared" si="14"/>
        <v>0</v>
      </c>
      <c r="K117" s="57"/>
      <c r="L117" s="57">
        <f t="shared" si="17"/>
        <v>0</v>
      </c>
      <c r="M117" s="95">
        <f t="shared" si="15"/>
        <v>0</v>
      </c>
      <c r="N117" s="132">
        <f t="shared" si="15"/>
        <v>0</v>
      </c>
      <c r="O117" s="132"/>
      <c r="P117" s="132"/>
      <c r="Q117" s="132"/>
      <c r="R117" s="132"/>
      <c r="S117" s="132"/>
      <c r="T117" s="61">
        <f t="shared" si="16"/>
        <v>0</v>
      </c>
      <c r="U117" s="57">
        <f t="shared" si="16"/>
        <v>0</v>
      </c>
      <c r="V117" s="57">
        <f t="shared" si="16"/>
        <v>0</v>
      </c>
      <c r="W117" s="57"/>
      <c r="X117" s="96">
        <f t="shared" si="18"/>
        <v>0</v>
      </c>
      <c r="Y117" s="40"/>
      <c r="Z117" s="40"/>
      <c r="AC117" s="66" t="s">
        <v>17</v>
      </c>
      <c r="AD117" s="67">
        <f>COUNTIF(U105:U119,AC117&amp;"*")</f>
        <v>0</v>
      </c>
      <c r="AF117" s="60" t="b">
        <v>0</v>
      </c>
      <c r="AG117" s="60">
        <f t="shared" si="20"/>
        <v>0</v>
      </c>
      <c r="AH117" s="38">
        <f>COUNTIF(I117,AC106)*COUNTIF(AG117,"1")</f>
        <v>0</v>
      </c>
      <c r="AI117" s="38">
        <f>COUNTIF(I117,AC108&amp;"*")*COUNTIF(AG117,"1")</f>
        <v>0</v>
      </c>
      <c r="AJ117" s="38">
        <f>COUNTIF(I117,AC110&amp;"*")*COUNTIF(AG117,"1")</f>
        <v>0</v>
      </c>
      <c r="AK117" s="38">
        <f>COUNTIF(I117,AC112&amp;"*")*COUNTIF(AG117,"1")</f>
        <v>0</v>
      </c>
      <c r="AL117" s="38">
        <f>COUNTIF(I117,AC114&amp;"*")*COUNTIF(AG117,"1")</f>
        <v>0</v>
      </c>
      <c r="AM117" s="38">
        <f>COUNTIF(I117,AC116&amp;"*")*COUNTIF(AG117,"1")</f>
        <v>0</v>
      </c>
      <c r="AO117" s="60" t="b">
        <v>0</v>
      </c>
      <c r="AP117" s="60">
        <f t="shared" si="19"/>
        <v>0</v>
      </c>
      <c r="AQ117" s="38">
        <f>COUNTIF(U117,AC106)*COUNTIF(AP117,"1")</f>
        <v>0</v>
      </c>
      <c r="AR117" s="38">
        <f>COUNTIF(U117,AC108&amp;"*")*COUNTIF(AP117,"1")</f>
        <v>0</v>
      </c>
      <c r="AS117" s="38">
        <f>COUNTIF(U117,AC110&amp;"*")*COUNTIF(AP117,"1")</f>
        <v>0</v>
      </c>
      <c r="AT117" s="38">
        <f>COUNTIF(U117,AC112&amp;"*")*COUNTIF(AP117,"1")</f>
        <v>0</v>
      </c>
      <c r="AU117" s="38">
        <f>COUNTIF(U117,AC114&amp;"*")*COUNTIF(AP117,"1")</f>
        <v>0</v>
      </c>
      <c r="AV117" s="38">
        <f>COUNTIF(U117,AC116&amp;"*")*COUNTIF(AP117,"1")</f>
        <v>0</v>
      </c>
    </row>
    <row r="118" spans="1:48" s="38" customFormat="1" ht="26.25" customHeight="1">
      <c r="A118" s="95">
        <f t="shared" si="13"/>
        <v>0</v>
      </c>
      <c r="B118" s="132">
        <f t="shared" si="13"/>
        <v>0</v>
      </c>
      <c r="C118" s="132"/>
      <c r="D118" s="132"/>
      <c r="E118" s="132"/>
      <c r="F118" s="132"/>
      <c r="G118" s="132"/>
      <c r="H118" s="61">
        <f t="shared" si="14"/>
        <v>0</v>
      </c>
      <c r="I118" s="57">
        <f t="shared" si="14"/>
        <v>0</v>
      </c>
      <c r="J118" s="57">
        <f t="shared" si="14"/>
        <v>0</v>
      </c>
      <c r="K118" s="57"/>
      <c r="L118" s="57">
        <f t="shared" si="17"/>
        <v>0</v>
      </c>
      <c r="M118" s="95">
        <f t="shared" si="15"/>
        <v>0</v>
      </c>
      <c r="N118" s="132">
        <f t="shared" si="15"/>
        <v>0</v>
      </c>
      <c r="O118" s="132"/>
      <c r="P118" s="132"/>
      <c r="Q118" s="132"/>
      <c r="R118" s="132"/>
      <c r="S118" s="132"/>
      <c r="T118" s="61">
        <f t="shared" si="16"/>
        <v>0</v>
      </c>
      <c r="U118" s="57">
        <f t="shared" si="16"/>
        <v>0</v>
      </c>
      <c r="V118" s="57">
        <f t="shared" si="16"/>
        <v>0</v>
      </c>
      <c r="W118" s="57"/>
      <c r="X118" s="96">
        <f t="shared" si="18"/>
        <v>0</v>
      </c>
      <c r="Y118" s="40"/>
      <c r="Z118" s="40"/>
      <c r="AF118" s="60" t="b">
        <v>0</v>
      </c>
      <c r="AG118" s="60">
        <f t="shared" si="20"/>
        <v>0</v>
      </c>
      <c r="AH118" s="38">
        <f>COUNTIF(I118,AC106)*COUNTIF(AG118,"1")</f>
        <v>0</v>
      </c>
      <c r="AI118" s="38">
        <f>COUNTIF(I118,AC108&amp;"*")*COUNTIF(AG118,"1")</f>
        <v>0</v>
      </c>
      <c r="AJ118" s="38">
        <f>COUNTIF(I118,AC110&amp;"*")*COUNTIF(AG118,"1")</f>
        <v>0</v>
      </c>
      <c r="AK118" s="38">
        <f>COUNTIF(I118,AC112&amp;"*")*COUNTIF(AG118,"1")</f>
        <v>0</v>
      </c>
      <c r="AL118" s="38">
        <f>COUNTIF(I118,AC114&amp;"*")*COUNTIF(AG118,"1")</f>
        <v>0</v>
      </c>
      <c r="AM118" s="38">
        <f>COUNTIF(I118,AC116&amp;"*")*COUNTIF(AG118,"1")</f>
        <v>0</v>
      </c>
      <c r="AO118" s="60" t="b">
        <v>0</v>
      </c>
      <c r="AP118" s="60">
        <f t="shared" si="19"/>
        <v>0</v>
      </c>
      <c r="AQ118" s="38">
        <f>COUNTIF(U118,AC106)*COUNTIF(AP118,"1")</f>
        <v>0</v>
      </c>
      <c r="AR118" s="38">
        <f>COUNTIF(U118,AC108&amp;"*")*COUNTIF(AP118,"1")</f>
        <v>0</v>
      </c>
      <c r="AS118" s="38">
        <f>COUNTIF(U118,AC110&amp;"*")*COUNTIF(AP118,"1")</f>
        <v>0</v>
      </c>
      <c r="AT118" s="38">
        <f>COUNTIF(U118,AC112&amp;"*")*COUNTIF(AP118,"1")</f>
        <v>0</v>
      </c>
      <c r="AU118" s="38">
        <f>COUNTIF(U118,AC114&amp;"*")*COUNTIF(AP118,"1")</f>
        <v>0</v>
      </c>
      <c r="AV118" s="38">
        <f>COUNTIF(U118,AC116&amp;"*")*COUNTIF(AP118,"1")</f>
        <v>0</v>
      </c>
    </row>
    <row r="119" spans="1:48" s="38" customFormat="1" ht="26.25" customHeight="1">
      <c r="A119" s="95">
        <f t="shared" si="13"/>
        <v>0</v>
      </c>
      <c r="B119" s="132">
        <f t="shared" si="13"/>
        <v>0</v>
      </c>
      <c r="C119" s="132"/>
      <c r="D119" s="132"/>
      <c r="E119" s="132"/>
      <c r="F119" s="132"/>
      <c r="G119" s="132"/>
      <c r="H119" s="61">
        <f t="shared" si="14"/>
        <v>0</v>
      </c>
      <c r="I119" s="57">
        <f t="shared" si="14"/>
        <v>0</v>
      </c>
      <c r="J119" s="57">
        <f t="shared" si="14"/>
        <v>0</v>
      </c>
      <c r="K119" s="57"/>
      <c r="L119" s="57">
        <f t="shared" si="17"/>
        <v>0</v>
      </c>
      <c r="M119" s="95">
        <f t="shared" si="15"/>
        <v>0</v>
      </c>
      <c r="N119" s="132">
        <f t="shared" si="15"/>
        <v>0</v>
      </c>
      <c r="O119" s="132"/>
      <c r="P119" s="132"/>
      <c r="Q119" s="132"/>
      <c r="R119" s="132"/>
      <c r="S119" s="132"/>
      <c r="T119" s="61">
        <f t="shared" si="16"/>
        <v>0</v>
      </c>
      <c r="U119" s="57">
        <f t="shared" si="16"/>
        <v>0</v>
      </c>
      <c r="V119" s="57">
        <f t="shared" si="16"/>
        <v>0</v>
      </c>
      <c r="W119" s="57"/>
      <c r="X119" s="96">
        <f t="shared" si="18"/>
        <v>0</v>
      </c>
      <c r="Y119" s="40"/>
      <c r="Z119" s="40"/>
      <c r="AF119" s="60" t="b">
        <v>0</v>
      </c>
      <c r="AG119" s="60">
        <f t="shared" si="20"/>
        <v>0</v>
      </c>
      <c r="AH119" s="38">
        <f>COUNTIF(I119,AC106)*COUNTIF(AG119,"1")</f>
        <v>0</v>
      </c>
      <c r="AI119" s="38">
        <f>COUNTIF(I119,AC108&amp;"*")*COUNTIF(AG119,"1")</f>
        <v>0</v>
      </c>
      <c r="AJ119" s="38">
        <f>COUNTIF(I119,AC110&amp;"*")*COUNTIF(AG119,"1")</f>
        <v>0</v>
      </c>
      <c r="AK119" s="38">
        <f>COUNTIF(I119,AC112&amp;"*")*COUNTIF(AG119,"1")</f>
        <v>0</v>
      </c>
      <c r="AL119" s="38">
        <f>COUNTIF(I119,AC114&amp;"*")*COUNTIF(AG119,"1")</f>
        <v>0</v>
      </c>
      <c r="AM119" s="38">
        <f>COUNTIF(I119,AC116&amp;"*")*COUNTIF(AG119,"1")</f>
        <v>0</v>
      </c>
      <c r="AO119" s="60" t="b">
        <v>0</v>
      </c>
      <c r="AP119" s="60">
        <f t="shared" si="19"/>
        <v>0</v>
      </c>
      <c r="AQ119" s="38">
        <f>COUNTIF(U119,AC106)*COUNTIF(AP119,"1")</f>
        <v>0</v>
      </c>
      <c r="AR119" s="38">
        <f>COUNTIF(U119,AC108&amp;"*")*COUNTIF(AP119,"1")</f>
        <v>0</v>
      </c>
      <c r="AS119" s="38">
        <f>COUNTIF(U119,AC110&amp;"*")*COUNTIF(AP119,"1")</f>
        <v>0</v>
      </c>
      <c r="AT119" s="38">
        <f>COUNTIF(U119,AC112&amp;"*")*COUNTIF(AP119,"1")</f>
        <v>0</v>
      </c>
      <c r="AU119" s="38">
        <f>COUNTIF(U119,AC114&amp;"*")*COUNTIF(AP119,"1")</f>
        <v>0</v>
      </c>
      <c r="AV119" s="38">
        <f>COUNTIF(U119,AC116&amp;"*")*COUNTIF(AP119,"1")</f>
        <v>0</v>
      </c>
    </row>
    <row r="120" spans="1:31" s="38" customFormat="1" ht="6" customHeight="1" hidden="1">
      <c r="A120" s="68"/>
      <c r="B120" s="69"/>
      <c r="C120" s="69"/>
      <c r="D120" s="69"/>
      <c r="E120" s="69"/>
      <c r="F120" s="69"/>
      <c r="G120" s="69"/>
      <c r="H120" s="70"/>
      <c r="I120" s="68"/>
      <c r="J120" s="68"/>
      <c r="K120" s="68"/>
      <c r="L120" s="69"/>
      <c r="M120" s="69"/>
      <c r="N120" s="69"/>
      <c r="O120" s="69"/>
      <c r="P120" s="69"/>
      <c r="Q120" s="69"/>
      <c r="R120" s="70"/>
      <c r="S120" s="68"/>
      <c r="T120" s="68"/>
      <c r="U120" s="69"/>
      <c r="V120" s="69"/>
      <c r="W120" s="69"/>
      <c r="X120" s="69"/>
      <c r="Y120" s="69"/>
      <c r="Z120" s="69"/>
      <c r="AA120" s="69"/>
      <c r="AB120" s="69"/>
      <c r="AC120" s="69"/>
      <c r="AD120" s="70"/>
      <c r="AE120" s="68"/>
    </row>
    <row r="121" spans="1:48" s="38" customFormat="1" ht="12.75" customHeight="1">
      <c r="A121" s="126" t="s">
        <v>68</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AH121" s="38">
        <f aca="true" t="shared" si="21" ref="AH121:AM121">SUM(AH105:AH120)</f>
        <v>0</v>
      </c>
      <c r="AI121" s="38">
        <f t="shared" si="21"/>
        <v>0</v>
      </c>
      <c r="AJ121" s="38">
        <f t="shared" si="21"/>
        <v>0</v>
      </c>
      <c r="AK121" s="38">
        <f t="shared" si="21"/>
        <v>0</v>
      </c>
      <c r="AL121" s="38">
        <f t="shared" si="21"/>
        <v>0</v>
      </c>
      <c r="AM121" s="38">
        <f t="shared" si="21"/>
        <v>0</v>
      </c>
      <c r="AQ121" s="38">
        <f aca="true" t="shared" si="22" ref="AQ121:AV121">SUM(AQ105:AQ120)</f>
        <v>0</v>
      </c>
      <c r="AR121" s="38">
        <f t="shared" si="22"/>
        <v>0</v>
      </c>
      <c r="AS121" s="38">
        <f t="shared" si="22"/>
        <v>0</v>
      </c>
      <c r="AT121" s="38">
        <f t="shared" si="22"/>
        <v>0</v>
      </c>
      <c r="AU121" s="38">
        <f t="shared" si="22"/>
        <v>0</v>
      </c>
      <c r="AV121" s="38">
        <f t="shared" si="22"/>
        <v>0</v>
      </c>
    </row>
    <row r="122" spans="1:24" s="38" customFormat="1" ht="12.75" customHeight="1">
      <c r="A122" s="126" t="s">
        <v>75</v>
      </c>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row>
    <row r="123" spans="1:24" s="38" customFormat="1" ht="12.75" customHeight="1" thickBot="1">
      <c r="A123" s="339" t="s">
        <v>77</v>
      </c>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row>
    <row r="124" spans="1:31" s="38" customFormat="1" ht="21.75" customHeight="1">
      <c r="A124" s="150" t="s">
        <v>39</v>
      </c>
      <c r="B124" s="151"/>
      <c r="C124" s="151"/>
      <c r="D124" s="153"/>
      <c r="E124" s="185" t="s">
        <v>54</v>
      </c>
      <c r="F124" s="151"/>
      <c r="G124" s="151"/>
      <c r="H124" s="151"/>
      <c r="I124" s="151"/>
      <c r="J124" s="151"/>
      <c r="K124" s="151"/>
      <c r="L124" s="151"/>
      <c r="M124" s="151"/>
      <c r="N124" s="152"/>
      <c r="O124" s="150" t="s">
        <v>55</v>
      </c>
      <c r="P124" s="151"/>
      <c r="Q124" s="151"/>
      <c r="R124" s="151"/>
      <c r="S124" s="151"/>
      <c r="T124" s="151"/>
      <c r="U124" s="151"/>
      <c r="V124" s="151"/>
      <c r="W124" s="151"/>
      <c r="X124" s="152"/>
      <c r="Y124" s="71"/>
      <c r="Z124" s="72"/>
      <c r="AA124" s="41"/>
      <c r="AB124" s="41"/>
      <c r="AC124" s="41"/>
      <c r="AD124" s="41"/>
      <c r="AE124" s="41"/>
    </row>
    <row r="125" spans="1:25" s="38" customFormat="1" ht="18.75" customHeight="1">
      <c r="A125" s="186" t="s">
        <v>40</v>
      </c>
      <c r="B125" s="187"/>
      <c r="C125" s="124" t="s">
        <v>41</v>
      </c>
      <c r="D125" s="125"/>
      <c r="E125" s="135">
        <f>E79</f>
        <v>0</v>
      </c>
      <c r="F125" s="122"/>
      <c r="G125" s="122"/>
      <c r="H125" s="122"/>
      <c r="I125" s="122"/>
      <c r="J125" s="122"/>
      <c r="K125" s="122"/>
      <c r="L125" s="122"/>
      <c r="M125" s="122"/>
      <c r="N125" s="123"/>
      <c r="O125" s="121">
        <f>O79</f>
        <v>0</v>
      </c>
      <c r="P125" s="122"/>
      <c r="Q125" s="122"/>
      <c r="R125" s="122"/>
      <c r="S125" s="122"/>
      <c r="T125" s="122"/>
      <c r="U125" s="122"/>
      <c r="V125" s="122"/>
      <c r="W125" s="122"/>
      <c r="X125" s="123"/>
      <c r="Y125" s="73"/>
    </row>
    <row r="126" spans="1:26" s="38" customFormat="1" ht="18.75" customHeight="1">
      <c r="A126" s="188"/>
      <c r="B126" s="189"/>
      <c r="C126" s="124" t="s">
        <v>42</v>
      </c>
      <c r="D126" s="125"/>
      <c r="E126" s="135">
        <f>E80</f>
        <v>0</v>
      </c>
      <c r="F126" s="122"/>
      <c r="G126" s="122"/>
      <c r="H126" s="122"/>
      <c r="I126" s="122"/>
      <c r="J126" s="122"/>
      <c r="K126" s="122"/>
      <c r="L126" s="122"/>
      <c r="M126" s="122"/>
      <c r="N126" s="123"/>
      <c r="O126" s="121">
        <f>O80</f>
        <v>0</v>
      </c>
      <c r="P126" s="122"/>
      <c r="Q126" s="122"/>
      <c r="R126" s="122"/>
      <c r="S126" s="122"/>
      <c r="T126" s="122"/>
      <c r="U126" s="122"/>
      <c r="V126" s="122"/>
      <c r="W126" s="122"/>
      <c r="X126" s="123"/>
      <c r="Y126" s="74"/>
      <c r="Z126" s="74"/>
    </row>
    <row r="127" spans="1:26" s="38" customFormat="1" ht="18.75" customHeight="1">
      <c r="A127" s="190"/>
      <c r="B127" s="191"/>
      <c r="C127" s="124" t="s">
        <v>43</v>
      </c>
      <c r="D127" s="125"/>
      <c r="E127" s="135">
        <f>E81</f>
        <v>0</v>
      </c>
      <c r="F127" s="122"/>
      <c r="G127" s="122"/>
      <c r="H127" s="122"/>
      <c r="I127" s="122"/>
      <c r="J127" s="122"/>
      <c r="K127" s="122"/>
      <c r="L127" s="122"/>
      <c r="M127" s="122"/>
      <c r="N127" s="123"/>
      <c r="O127" s="121">
        <f>O81</f>
        <v>0</v>
      </c>
      <c r="P127" s="122"/>
      <c r="Q127" s="122"/>
      <c r="R127" s="122"/>
      <c r="S127" s="122"/>
      <c r="T127" s="122"/>
      <c r="U127" s="122"/>
      <c r="V127" s="122"/>
      <c r="W127" s="122"/>
      <c r="X127" s="123"/>
      <c r="Y127" s="74"/>
      <c r="Z127" s="74"/>
    </row>
    <row r="128" spans="1:52" s="38" customFormat="1" ht="18.75" customHeight="1">
      <c r="A128" s="167" t="s">
        <v>44</v>
      </c>
      <c r="B128" s="168"/>
      <c r="C128" s="124" t="s">
        <v>45</v>
      </c>
      <c r="D128" s="125"/>
      <c r="E128" s="173">
        <f>E82</f>
        <v>0</v>
      </c>
      <c r="F128" s="174"/>
      <c r="G128" s="174"/>
      <c r="H128" s="175"/>
      <c r="I128" s="163">
        <f>I82</f>
        <v>0</v>
      </c>
      <c r="J128" s="163"/>
      <c r="K128" s="163"/>
      <c r="L128" s="163"/>
      <c r="M128" s="163"/>
      <c r="N128" s="164"/>
      <c r="O128" s="182">
        <f>O36</f>
        <v>0</v>
      </c>
      <c r="P128" s="174"/>
      <c r="Q128" s="174"/>
      <c r="R128" s="174"/>
      <c r="S128" s="175"/>
      <c r="T128" s="163">
        <f>T36</f>
        <v>0</v>
      </c>
      <c r="U128" s="163"/>
      <c r="V128" s="163"/>
      <c r="W128" s="163"/>
      <c r="X128" s="164"/>
      <c r="Y128" s="74"/>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row>
    <row r="129" spans="1:52" s="38" customFormat="1" ht="18.75" customHeight="1">
      <c r="A129" s="169"/>
      <c r="B129" s="170"/>
      <c r="C129" s="124" t="s">
        <v>46</v>
      </c>
      <c r="D129" s="125"/>
      <c r="E129" s="176"/>
      <c r="F129" s="177"/>
      <c r="G129" s="177"/>
      <c r="H129" s="178"/>
      <c r="I129" s="163">
        <f>I83</f>
        <v>0</v>
      </c>
      <c r="J129" s="163"/>
      <c r="K129" s="163"/>
      <c r="L129" s="163"/>
      <c r="M129" s="163"/>
      <c r="N129" s="164"/>
      <c r="O129" s="183"/>
      <c r="P129" s="177"/>
      <c r="Q129" s="177"/>
      <c r="R129" s="177"/>
      <c r="S129" s="178"/>
      <c r="T129" s="163">
        <f>T37</f>
        <v>0</v>
      </c>
      <c r="U129" s="163"/>
      <c r="V129" s="163"/>
      <c r="W129" s="163"/>
      <c r="X129" s="164"/>
      <c r="Y129" s="74"/>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row>
    <row r="130" spans="1:26" s="38" customFormat="1" ht="18.75" customHeight="1" thickBot="1">
      <c r="A130" s="171"/>
      <c r="B130" s="172"/>
      <c r="C130" s="144" t="s">
        <v>47</v>
      </c>
      <c r="D130" s="145"/>
      <c r="E130" s="179"/>
      <c r="F130" s="180"/>
      <c r="G130" s="180"/>
      <c r="H130" s="181"/>
      <c r="I130" s="165">
        <f>I84</f>
        <v>0</v>
      </c>
      <c r="J130" s="165"/>
      <c r="K130" s="165"/>
      <c r="L130" s="165"/>
      <c r="M130" s="165"/>
      <c r="N130" s="166"/>
      <c r="O130" s="184"/>
      <c r="P130" s="180"/>
      <c r="Q130" s="180"/>
      <c r="R130" s="180"/>
      <c r="S130" s="181"/>
      <c r="T130" s="165">
        <f>T38</f>
        <v>0</v>
      </c>
      <c r="U130" s="165"/>
      <c r="V130" s="165"/>
      <c r="W130" s="165"/>
      <c r="X130" s="166"/>
      <c r="Y130" s="74"/>
      <c r="Z130" s="74"/>
    </row>
    <row r="131" spans="1:26" s="38" customFormat="1" ht="18.75" customHeight="1">
      <c r="A131" s="112" t="s">
        <v>48</v>
      </c>
      <c r="B131" s="113"/>
      <c r="C131" s="113"/>
      <c r="D131" s="114"/>
      <c r="E131" s="130" t="s">
        <v>89</v>
      </c>
      <c r="F131" s="131"/>
      <c r="G131" s="131"/>
      <c r="H131" s="131">
        <f>E33+E34+E35+I36+I37+I38</f>
        <v>0</v>
      </c>
      <c r="I131" s="131"/>
      <c r="J131" s="82" t="s">
        <v>49</v>
      </c>
      <c r="K131" s="82"/>
      <c r="L131" s="148">
        <f>H131*300</f>
        <v>0</v>
      </c>
      <c r="M131" s="148"/>
      <c r="N131" s="149"/>
      <c r="O131" s="133" t="s">
        <v>90</v>
      </c>
      <c r="P131" s="131"/>
      <c r="Q131" s="131"/>
      <c r="R131" s="131">
        <f>SUM(O33+O34+O35+T36+T37+T38)</f>
        <v>0</v>
      </c>
      <c r="S131" s="131"/>
      <c r="T131" s="131"/>
      <c r="U131" s="82" t="s">
        <v>49</v>
      </c>
      <c r="V131" s="148">
        <f>R131*60</f>
        <v>0</v>
      </c>
      <c r="W131" s="148"/>
      <c r="X131" s="149"/>
      <c r="Y131" s="74"/>
      <c r="Z131" s="74"/>
    </row>
    <row r="132" spans="1:26" s="38" customFormat="1" ht="18.75" customHeight="1" thickBot="1">
      <c r="A132" s="115"/>
      <c r="B132" s="116"/>
      <c r="C132" s="116"/>
      <c r="D132" s="117"/>
      <c r="E132" s="118" t="s">
        <v>87</v>
      </c>
      <c r="F132" s="119"/>
      <c r="G132" s="119"/>
      <c r="H132" s="119"/>
      <c r="I132" s="119"/>
      <c r="J132" s="119"/>
      <c r="K132" s="119"/>
      <c r="L132" s="119"/>
      <c r="M132" s="119"/>
      <c r="N132" s="120"/>
      <c r="O132" s="127" t="s">
        <v>88</v>
      </c>
      <c r="P132" s="119"/>
      <c r="Q132" s="119"/>
      <c r="R132" s="119"/>
      <c r="S132" s="119"/>
      <c r="T132" s="119"/>
      <c r="U132" s="119"/>
      <c r="V132" s="119"/>
      <c r="W132" s="119"/>
      <c r="X132" s="120"/>
      <c r="Y132" s="74"/>
      <c r="Z132" s="74"/>
    </row>
    <row r="133" spans="1:26" s="38" customFormat="1" ht="18.75" customHeight="1" thickBot="1" thickTop="1">
      <c r="A133" s="138" t="s">
        <v>50</v>
      </c>
      <c r="B133" s="139"/>
      <c r="C133" s="139"/>
      <c r="D133" s="140"/>
      <c r="E133" s="146" t="s">
        <v>51</v>
      </c>
      <c r="F133" s="147"/>
      <c r="G133" s="147"/>
      <c r="H133" s="147"/>
      <c r="I133" s="136">
        <f>L131+V131</f>
        <v>0</v>
      </c>
      <c r="J133" s="136"/>
      <c r="K133" s="136"/>
      <c r="L133" s="136"/>
      <c r="M133" s="136"/>
      <c r="N133" s="136"/>
      <c r="O133" s="136"/>
      <c r="P133" s="136"/>
      <c r="Q133" s="136"/>
      <c r="R133" s="136"/>
      <c r="S133" s="136"/>
      <c r="T133" s="136"/>
      <c r="U133" s="136"/>
      <c r="V133" s="136"/>
      <c r="W133" s="136"/>
      <c r="X133" s="137"/>
      <c r="Y133" s="74"/>
      <c r="Z133" s="74"/>
    </row>
    <row r="134" spans="1:26" s="49" customFormat="1" ht="12.75" customHeight="1">
      <c r="A134" s="75" t="s">
        <v>35</v>
      </c>
      <c r="B134" s="76"/>
      <c r="C134" s="76"/>
      <c r="D134" s="76"/>
      <c r="E134" s="77"/>
      <c r="F134" s="77"/>
      <c r="G134" s="77"/>
      <c r="H134" s="77"/>
      <c r="I134" s="77"/>
      <c r="J134" s="77"/>
      <c r="K134" s="77"/>
      <c r="L134" s="77"/>
      <c r="M134" s="76"/>
      <c r="N134" s="76"/>
      <c r="O134" s="77"/>
      <c r="P134" s="77"/>
      <c r="Q134" s="77"/>
      <c r="R134" s="77"/>
      <c r="S134" s="77"/>
      <c r="T134" s="77"/>
      <c r="U134" s="77"/>
      <c r="V134" s="78"/>
      <c r="W134" s="78"/>
      <c r="X134" s="79" t="s">
        <v>31</v>
      </c>
      <c r="Y134" s="75"/>
      <c r="Z134" s="75"/>
    </row>
    <row r="135" spans="1:26" s="38" customFormat="1" ht="69.75" customHeight="1">
      <c r="A135" s="141" t="s">
        <v>66</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80"/>
      <c r="Z135" s="80"/>
    </row>
    <row r="137" ht="21.75" customHeight="1">
      <c r="A137" s="22"/>
    </row>
    <row r="138" spans="1:50" ht="18" customHeight="1">
      <c r="A138" s="22"/>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42"/>
      <c r="AD138" s="42"/>
      <c r="AE138" s="42"/>
      <c r="AF138" s="42"/>
      <c r="AG138" s="42"/>
      <c r="AH138" s="42"/>
      <c r="AI138" s="42"/>
      <c r="AJ138" s="42"/>
      <c r="AK138" s="42"/>
      <c r="AL138" s="42"/>
      <c r="AM138" s="42"/>
      <c r="AN138" s="42"/>
      <c r="AO138" s="42"/>
      <c r="AP138" s="42"/>
      <c r="AQ138" s="42"/>
      <c r="AR138" s="42"/>
      <c r="AS138" s="42"/>
      <c r="AT138" s="42"/>
      <c r="AU138" s="42"/>
      <c r="AV138" s="42"/>
      <c r="AW138" s="21"/>
      <c r="AX138" s="21"/>
    </row>
    <row r="139" spans="1:24" s="38" customFormat="1" ht="13.5" customHeight="1">
      <c r="A139" s="38" t="s">
        <v>19</v>
      </c>
      <c r="X139" s="50" t="s">
        <v>79</v>
      </c>
    </row>
    <row r="140" spans="3:26" s="38" customFormat="1" ht="13.5" customHeight="1">
      <c r="C140" s="51"/>
      <c r="E140" s="87"/>
      <c r="F140" s="87"/>
      <c r="G140" s="87"/>
      <c r="H140" s="110" t="s">
        <v>70</v>
      </c>
      <c r="I140" s="110"/>
      <c r="J140" s="110"/>
      <c r="K140" s="110"/>
      <c r="L140" s="110"/>
      <c r="M140" s="110"/>
      <c r="N140" s="110"/>
      <c r="O140" s="110"/>
      <c r="P140" s="111"/>
      <c r="Q140" s="228">
        <f>Q2</f>
        <v>0</v>
      </c>
      <c r="R140" s="203"/>
      <c r="S140" s="196" t="s">
        <v>4</v>
      </c>
      <c r="T140" s="197"/>
      <c r="U140" s="202">
        <f>U2</f>
        <v>0</v>
      </c>
      <c r="V140" s="202"/>
      <c r="W140" s="202"/>
      <c r="X140" s="203"/>
      <c r="Y140" s="52"/>
      <c r="Z140" s="52"/>
    </row>
    <row r="141" spans="1:26" s="38" customFormat="1" ht="13.5" customHeight="1">
      <c r="A141" s="109"/>
      <c r="B141" s="109"/>
      <c r="C141" s="109"/>
      <c r="D141" s="109"/>
      <c r="E141" s="109"/>
      <c r="F141" s="109"/>
      <c r="G141" s="87"/>
      <c r="H141" s="110"/>
      <c r="I141" s="110"/>
      <c r="J141" s="110"/>
      <c r="K141" s="110"/>
      <c r="L141" s="110"/>
      <c r="M141" s="110"/>
      <c r="N141" s="110"/>
      <c r="O141" s="110"/>
      <c r="P141" s="111"/>
      <c r="Q141" s="229"/>
      <c r="R141" s="205"/>
      <c r="S141" s="198"/>
      <c r="T141" s="199"/>
      <c r="U141" s="204"/>
      <c r="V141" s="204"/>
      <c r="W141" s="204"/>
      <c r="X141" s="205"/>
      <c r="Y141" s="52"/>
      <c r="Z141" s="52"/>
    </row>
    <row r="142" spans="1:26" s="38" customFormat="1" ht="13.5" customHeight="1">
      <c r="A142" s="109"/>
      <c r="B142" s="109"/>
      <c r="C142" s="109"/>
      <c r="D142" s="109"/>
      <c r="E142" s="109"/>
      <c r="F142" s="109"/>
      <c r="G142" s="51"/>
      <c r="H142" s="53"/>
      <c r="I142" s="53"/>
      <c r="J142" s="53"/>
      <c r="K142" s="53"/>
      <c r="L142" s="53"/>
      <c r="M142" s="53"/>
      <c r="N142" s="53"/>
      <c r="Q142" s="230"/>
      <c r="R142" s="207"/>
      <c r="S142" s="200"/>
      <c r="T142" s="201"/>
      <c r="U142" s="206"/>
      <c r="V142" s="206"/>
      <c r="W142" s="206"/>
      <c r="X142" s="207"/>
      <c r="Y142" s="52"/>
      <c r="Z142" s="52"/>
    </row>
    <row r="143" spans="3:31" s="38" customFormat="1" ht="8.25" customHeight="1" thickBot="1">
      <c r="C143" s="51"/>
      <c r="D143" s="51"/>
      <c r="E143" s="51"/>
      <c r="F143" s="51"/>
      <c r="G143" s="51"/>
      <c r="H143" s="54"/>
      <c r="I143" s="54"/>
      <c r="J143" s="54"/>
      <c r="K143" s="54"/>
      <c r="L143" s="54"/>
      <c r="M143" s="54"/>
      <c r="N143" s="54"/>
      <c r="O143" s="54"/>
      <c r="P143" s="54"/>
      <c r="Q143" s="54"/>
      <c r="R143" s="54"/>
      <c r="S143" s="54"/>
      <c r="T143" s="51"/>
      <c r="U143" s="51"/>
      <c r="V143" s="51"/>
      <c r="W143" s="51"/>
      <c r="X143" s="40"/>
      <c r="Y143" s="40"/>
      <c r="Z143" s="40"/>
      <c r="AA143" s="40"/>
      <c r="AB143" s="39"/>
      <c r="AC143" s="39"/>
      <c r="AD143" s="40"/>
      <c r="AE143" s="40"/>
    </row>
    <row r="144" spans="1:31" s="38" customFormat="1" ht="29.25" customHeight="1">
      <c r="A144" s="150" t="s">
        <v>0</v>
      </c>
      <c r="B144" s="151"/>
      <c r="C144" s="151"/>
      <c r="D144" s="153"/>
      <c r="E144" s="160">
        <f>E98</f>
        <v>0</v>
      </c>
      <c r="F144" s="161"/>
      <c r="G144" s="161"/>
      <c r="H144" s="161"/>
      <c r="I144" s="161"/>
      <c r="J144" s="161"/>
      <c r="K144" s="161"/>
      <c r="L144" s="161"/>
      <c r="M144" s="161"/>
      <c r="N144" s="161"/>
      <c r="O144" s="161"/>
      <c r="P144" s="161"/>
      <c r="Q144" s="162"/>
      <c r="R144" s="185" t="s">
        <v>5</v>
      </c>
      <c r="S144" s="151"/>
      <c r="T144" s="153"/>
      <c r="U144" s="193">
        <f>U98</f>
        <v>0</v>
      </c>
      <c r="V144" s="194"/>
      <c r="W144" s="194"/>
      <c r="X144" s="195"/>
      <c r="Y144" s="55"/>
      <c r="Z144" s="55"/>
      <c r="AA144" s="56"/>
      <c r="AB144" s="40"/>
      <c r="AC144" s="40"/>
      <c r="AD144" s="40"/>
      <c r="AE144" s="40"/>
    </row>
    <row r="145" spans="1:31" s="38" customFormat="1" ht="29.25" customHeight="1">
      <c r="A145" s="154" t="s">
        <v>18</v>
      </c>
      <c r="B145" s="155"/>
      <c r="C145" s="155"/>
      <c r="D145" s="155"/>
      <c r="E145" s="128">
        <f>E99</f>
        <v>0</v>
      </c>
      <c r="F145" s="129"/>
      <c r="G145" s="129"/>
      <c r="H145" s="129"/>
      <c r="I145" s="129"/>
      <c r="J145" s="129"/>
      <c r="K145" s="129"/>
      <c r="L145" s="129"/>
      <c r="M145" s="129" t="s">
        <v>38</v>
      </c>
      <c r="N145" s="134"/>
      <c r="O145" s="156" t="s">
        <v>6</v>
      </c>
      <c r="P145" s="156"/>
      <c r="Q145" s="156"/>
      <c r="R145" s="157">
        <f>R99</f>
        <v>0</v>
      </c>
      <c r="S145" s="158"/>
      <c r="T145" s="158"/>
      <c r="U145" s="158"/>
      <c r="V145" s="158"/>
      <c r="W145" s="158"/>
      <c r="X145" s="159"/>
      <c r="Y145" s="58"/>
      <c r="Z145" s="58"/>
      <c r="AA145" s="40"/>
      <c r="AB145" s="40"/>
      <c r="AC145" s="40"/>
      <c r="AD145" s="40"/>
      <c r="AE145" s="40"/>
    </row>
    <row r="146" spans="1:31" ht="14.25" customHeight="1">
      <c r="A146" s="167" t="s">
        <v>7</v>
      </c>
      <c r="B146" s="211"/>
      <c r="C146" s="211"/>
      <c r="D146" s="168"/>
      <c r="E146" s="83" t="s">
        <v>56</v>
      </c>
      <c r="F146" s="222">
        <f>F8</f>
        <v>0</v>
      </c>
      <c r="G146" s="222"/>
      <c r="H146" s="222"/>
      <c r="I146" s="223">
        <f>I8</f>
        <v>0</v>
      </c>
      <c r="J146" s="223"/>
      <c r="K146" s="223"/>
      <c r="L146" s="223"/>
      <c r="M146" s="223"/>
      <c r="N146" s="223"/>
      <c r="O146" s="223"/>
      <c r="P146" s="223"/>
      <c r="Q146" s="223"/>
      <c r="R146" s="223"/>
      <c r="S146" s="223"/>
      <c r="T146" s="223"/>
      <c r="U146" s="223"/>
      <c r="V146" s="223"/>
      <c r="W146" s="223"/>
      <c r="X146" s="224"/>
      <c r="Y146" s="10"/>
      <c r="Z146" s="10"/>
      <c r="AA146" s="6"/>
      <c r="AB146" s="6"/>
      <c r="AC146" s="40"/>
      <c r="AD146" s="40"/>
      <c r="AE146" s="40"/>
    </row>
    <row r="147" spans="1:31" ht="14.25" customHeight="1">
      <c r="A147" s="212"/>
      <c r="B147" s="213"/>
      <c r="C147" s="213"/>
      <c r="D147" s="214"/>
      <c r="E147" s="227"/>
      <c r="F147" s="213"/>
      <c r="G147" s="213"/>
      <c r="H147" s="213"/>
      <c r="I147" s="225"/>
      <c r="J147" s="225"/>
      <c r="K147" s="225"/>
      <c r="L147" s="225"/>
      <c r="M147" s="225"/>
      <c r="N147" s="225"/>
      <c r="O147" s="225"/>
      <c r="P147" s="225"/>
      <c r="Q147" s="225"/>
      <c r="R147" s="225"/>
      <c r="S147" s="225"/>
      <c r="T147" s="225"/>
      <c r="U147" s="225"/>
      <c r="V147" s="225"/>
      <c r="W147" s="225"/>
      <c r="X147" s="226"/>
      <c r="Y147" s="6"/>
      <c r="Z147" s="6"/>
      <c r="AA147" s="6"/>
      <c r="AB147" s="6"/>
      <c r="AC147" s="40"/>
      <c r="AD147" s="40"/>
      <c r="AE147" s="40"/>
    </row>
    <row r="148" spans="1:31" s="38" customFormat="1" ht="29.25" customHeight="1" thickBot="1">
      <c r="A148" s="215" t="s">
        <v>10</v>
      </c>
      <c r="B148" s="216"/>
      <c r="C148" s="216"/>
      <c r="D148" s="216"/>
      <c r="E148" s="216"/>
      <c r="F148" s="217"/>
      <c r="G148" s="218">
        <f>G102</f>
        <v>0</v>
      </c>
      <c r="H148" s="219"/>
      <c r="I148" s="219"/>
      <c r="J148" s="219"/>
      <c r="K148" s="219"/>
      <c r="L148" s="219"/>
      <c r="M148" s="219"/>
      <c r="N148" s="219"/>
      <c r="O148" s="219"/>
      <c r="P148" s="219"/>
      <c r="Q148" s="219"/>
      <c r="R148" s="219"/>
      <c r="S148" s="219"/>
      <c r="T148" s="219"/>
      <c r="U148" s="219"/>
      <c r="V148" s="219"/>
      <c r="W148" s="219"/>
      <c r="X148" s="220"/>
      <c r="Y148" s="55"/>
      <c r="Z148" s="55"/>
      <c r="AA148" s="40"/>
      <c r="AB148" s="40"/>
      <c r="AC148" s="40"/>
      <c r="AD148" s="40"/>
      <c r="AE148" s="40"/>
    </row>
    <row r="149" spans="1:31" ht="18" customHeight="1">
      <c r="A149" s="192" t="s">
        <v>67</v>
      </c>
      <c r="B149" s="192"/>
      <c r="C149" s="192"/>
      <c r="D149" s="192"/>
      <c r="E149" s="192"/>
      <c r="F149" s="192"/>
      <c r="G149" s="192"/>
      <c r="H149" s="192"/>
      <c r="I149" s="192"/>
      <c r="J149" s="192"/>
      <c r="K149" s="192"/>
      <c r="L149" s="192"/>
      <c r="M149" s="192"/>
      <c r="N149" s="192"/>
      <c r="O149" s="192"/>
      <c r="P149" s="192"/>
      <c r="Q149" s="192"/>
      <c r="R149" s="192"/>
      <c r="S149" s="192"/>
      <c r="T149" s="88"/>
      <c r="U149" s="89" t="s">
        <v>64</v>
      </c>
      <c r="V149" s="90">
        <f>V11</f>
        <v>0</v>
      </c>
      <c r="W149" s="90"/>
      <c r="X149" s="89" t="s">
        <v>63</v>
      </c>
      <c r="Y149" s="11"/>
      <c r="Z149" s="11"/>
      <c r="AA149" s="6"/>
      <c r="AB149" s="6"/>
      <c r="AC149" s="40"/>
      <c r="AD149" s="40"/>
      <c r="AE149" s="40"/>
    </row>
    <row r="150" spans="1:48" s="51" customFormat="1" ht="34.5" customHeight="1">
      <c r="A150" s="91" t="s">
        <v>2</v>
      </c>
      <c r="B150" s="221" t="s">
        <v>3</v>
      </c>
      <c r="C150" s="221"/>
      <c r="D150" s="221"/>
      <c r="E150" s="221"/>
      <c r="F150" s="221"/>
      <c r="G150" s="221"/>
      <c r="H150" s="93" t="s">
        <v>8</v>
      </c>
      <c r="I150" s="92" t="s">
        <v>59</v>
      </c>
      <c r="J150" s="92" t="s">
        <v>9</v>
      </c>
      <c r="K150" s="92" t="s">
        <v>1</v>
      </c>
      <c r="L150" s="106" t="s">
        <v>71</v>
      </c>
      <c r="M150" s="91" t="s">
        <v>2</v>
      </c>
      <c r="N150" s="221" t="s">
        <v>3</v>
      </c>
      <c r="O150" s="221"/>
      <c r="P150" s="221"/>
      <c r="Q150" s="221"/>
      <c r="R150" s="221"/>
      <c r="S150" s="221"/>
      <c r="T150" s="93" t="s">
        <v>8</v>
      </c>
      <c r="U150" s="92" t="s">
        <v>60</v>
      </c>
      <c r="V150" s="92" t="s">
        <v>9</v>
      </c>
      <c r="W150" s="92" t="s">
        <v>1</v>
      </c>
      <c r="X150" s="106" t="s">
        <v>71</v>
      </c>
      <c r="Y150" s="40"/>
      <c r="Z150" s="40"/>
      <c r="AH150" s="59" t="s">
        <v>12</v>
      </c>
      <c r="AI150" s="51" t="s">
        <v>13</v>
      </c>
      <c r="AJ150" s="59" t="s">
        <v>14</v>
      </c>
      <c r="AK150" s="59" t="s">
        <v>15</v>
      </c>
      <c r="AL150" s="59" t="s">
        <v>16</v>
      </c>
      <c r="AM150" s="59" t="s">
        <v>17</v>
      </c>
      <c r="AN150" s="59"/>
      <c r="AQ150" s="59" t="s">
        <v>12</v>
      </c>
      <c r="AR150" s="51" t="s">
        <v>13</v>
      </c>
      <c r="AS150" s="59" t="s">
        <v>14</v>
      </c>
      <c r="AT150" s="59" t="s">
        <v>15</v>
      </c>
      <c r="AU150" s="59" t="s">
        <v>16</v>
      </c>
      <c r="AV150" s="59" t="s">
        <v>17</v>
      </c>
    </row>
    <row r="151" spans="1:48" s="38" customFormat="1" ht="26.25" customHeight="1">
      <c r="A151" s="95">
        <f aca="true" t="shared" si="23" ref="A151:B165">A105</f>
        <v>0</v>
      </c>
      <c r="B151" s="132">
        <f t="shared" si="23"/>
        <v>0</v>
      </c>
      <c r="C151" s="132"/>
      <c r="D151" s="132"/>
      <c r="E151" s="132"/>
      <c r="F151" s="132"/>
      <c r="G151" s="132"/>
      <c r="H151" s="61">
        <f aca="true" t="shared" si="24" ref="H151:J165">H105</f>
        <v>0</v>
      </c>
      <c r="I151" s="57">
        <f t="shared" si="24"/>
        <v>0</v>
      </c>
      <c r="J151" s="57">
        <f t="shared" si="24"/>
        <v>0</v>
      </c>
      <c r="K151" s="57"/>
      <c r="L151" s="57">
        <f>L105</f>
        <v>0</v>
      </c>
      <c r="M151" s="95">
        <f aca="true" t="shared" si="25" ref="M151:N165">M105</f>
        <v>0</v>
      </c>
      <c r="N151" s="132">
        <f t="shared" si="25"/>
        <v>0</v>
      </c>
      <c r="O151" s="132"/>
      <c r="P151" s="132"/>
      <c r="Q151" s="132"/>
      <c r="R151" s="132"/>
      <c r="S151" s="132"/>
      <c r="T151" s="61">
        <f aca="true" t="shared" si="26" ref="T151:V165">T105</f>
        <v>0</v>
      </c>
      <c r="U151" s="57">
        <f t="shared" si="26"/>
        <v>0</v>
      </c>
      <c r="V151" s="57">
        <f t="shared" si="26"/>
        <v>0</v>
      </c>
      <c r="W151" s="57"/>
      <c r="X151" s="96">
        <f>X105</f>
        <v>0</v>
      </c>
      <c r="Y151" s="40"/>
      <c r="Z151" s="40"/>
      <c r="AC151" s="41"/>
      <c r="AF151" s="60" t="b">
        <v>0</v>
      </c>
      <c r="AG151" s="60">
        <f>COUNTIF(AF151,TRUE)</f>
        <v>0</v>
      </c>
      <c r="AH151" s="38">
        <f>COUNTIF(I151,AC152)*COUNTIF(AG151,"1")</f>
        <v>0</v>
      </c>
      <c r="AI151" s="38">
        <f>COUNTIF(I151,AC154&amp;"*")*COUNTIF(AG151,"1")</f>
        <v>0</v>
      </c>
      <c r="AJ151" s="38">
        <f>COUNTIF(I151,AC156&amp;"*")*COUNTIF(AG151,"1")</f>
        <v>0</v>
      </c>
      <c r="AK151" s="38">
        <f>COUNTIF(I151,AC158&amp;"*")*COUNTIF(AG151,"1")</f>
        <v>0</v>
      </c>
      <c r="AL151" s="38">
        <f>COUNTIF(I151,AC160&amp;"*")*COUNTIF(AG151,"1")</f>
        <v>0</v>
      </c>
      <c r="AM151" s="38">
        <f>COUNTIF(I151,AC162&amp;"*")*COUNTIF(AG151,"1")</f>
        <v>0</v>
      </c>
      <c r="AO151" s="60" t="b">
        <v>1</v>
      </c>
      <c r="AP151" s="60">
        <f>COUNTIF(AO151,TRUE)</f>
        <v>1</v>
      </c>
      <c r="AQ151" s="38">
        <f>COUNTIF(U151,AC152)*COUNTIF(AP151,"1")</f>
        <v>0</v>
      </c>
      <c r="AR151" s="38">
        <f>COUNTIF(U151,AC154&amp;"*")*COUNTIF(AP151,"1")</f>
        <v>0</v>
      </c>
      <c r="AS151" s="38">
        <f>COUNTIF(U151,AC156&amp;"*")*COUNTIF(AP151,"1")</f>
        <v>0</v>
      </c>
      <c r="AT151" s="38">
        <f>COUNTIF(U151,AC158&amp;"*")*COUNTIF(AP151,"1")</f>
        <v>0</v>
      </c>
      <c r="AU151" s="38">
        <f>COUNTIF(U151,AC160&amp;"*")*COUNTIF(AP151,"1")</f>
        <v>0</v>
      </c>
      <c r="AV151" s="38">
        <f>COUNTIF(U151,AC162&amp;"*")*COUNTIF(AP151,"1")</f>
        <v>0</v>
      </c>
    </row>
    <row r="152" spans="1:48" s="38" customFormat="1" ht="26.25" customHeight="1">
      <c r="A152" s="95">
        <f t="shared" si="23"/>
        <v>0</v>
      </c>
      <c r="B152" s="132">
        <f t="shared" si="23"/>
        <v>0</v>
      </c>
      <c r="C152" s="132"/>
      <c r="D152" s="132"/>
      <c r="E152" s="132"/>
      <c r="F152" s="132"/>
      <c r="G152" s="132"/>
      <c r="H152" s="61">
        <f t="shared" si="24"/>
        <v>0</v>
      </c>
      <c r="I152" s="57">
        <f t="shared" si="24"/>
        <v>0</v>
      </c>
      <c r="J152" s="57">
        <f t="shared" si="24"/>
        <v>0</v>
      </c>
      <c r="K152" s="57"/>
      <c r="L152" s="57">
        <f aca="true" t="shared" si="27" ref="L152:L165">L106</f>
        <v>0</v>
      </c>
      <c r="M152" s="95">
        <f t="shared" si="25"/>
        <v>0</v>
      </c>
      <c r="N152" s="132">
        <f t="shared" si="25"/>
        <v>0</v>
      </c>
      <c r="O152" s="132"/>
      <c r="P152" s="132"/>
      <c r="Q152" s="132"/>
      <c r="R152" s="132"/>
      <c r="S152" s="132"/>
      <c r="T152" s="61">
        <f t="shared" si="26"/>
        <v>0</v>
      </c>
      <c r="U152" s="57">
        <f t="shared" si="26"/>
        <v>0</v>
      </c>
      <c r="V152" s="57">
        <f t="shared" si="26"/>
        <v>0</v>
      </c>
      <c r="W152" s="57"/>
      <c r="X152" s="96">
        <f aca="true" t="shared" si="28" ref="X152:X165">X106</f>
        <v>0</v>
      </c>
      <c r="Y152" s="40"/>
      <c r="Z152" s="40"/>
      <c r="AC152" s="62" t="s">
        <v>12</v>
      </c>
      <c r="AD152" s="63">
        <f>COUNTIF(I151:I165,"幼")</f>
        <v>0</v>
      </c>
      <c r="AF152" s="60" t="b">
        <v>0</v>
      </c>
      <c r="AG152" s="60">
        <f>COUNTIF(AF152,TRUE)</f>
        <v>0</v>
      </c>
      <c r="AH152" s="38">
        <f>COUNTIF(I152,AC152)*COUNTIF(AG152,"1")</f>
        <v>0</v>
      </c>
      <c r="AI152" s="38">
        <f>COUNTIF(I152,AC154&amp;"*")*COUNTIF(AG152,"1")</f>
        <v>0</v>
      </c>
      <c r="AJ152" s="38">
        <f>COUNTIF(I152,AC156&amp;"*")*COUNTIF(AG152,"1")</f>
        <v>0</v>
      </c>
      <c r="AK152" s="38">
        <f>COUNTIF(I152,AC158&amp;"*")*COUNTIF(AG152,"1")</f>
        <v>0</v>
      </c>
      <c r="AL152" s="38">
        <f>COUNTIF(I152,AC160&amp;"*")*COUNTIF(AG152,"1")</f>
        <v>0</v>
      </c>
      <c r="AM152" s="38">
        <f>COUNTIF(I152,AC162&amp;"*")*COUNTIF(AG152,"1")</f>
        <v>0</v>
      </c>
      <c r="AO152" s="60" t="b">
        <v>0</v>
      </c>
      <c r="AP152" s="60">
        <f aca="true" t="shared" si="29" ref="AP152:AP165">COUNTIF(AO152,TRUE)</f>
        <v>0</v>
      </c>
      <c r="AQ152" s="38">
        <f>COUNTIF(U152,AC153)*COUNTIF(AP152,"1")</f>
        <v>0</v>
      </c>
      <c r="AR152" s="38">
        <f>COUNTIF(U152,AC154&amp;"*")*COUNTIF(AP152,"1")</f>
        <v>0</v>
      </c>
      <c r="AS152" s="38">
        <f>COUNTIF(U152,AC156&amp;"*")*COUNTIF(AP152,"1")</f>
        <v>0</v>
      </c>
      <c r="AT152" s="38">
        <f>COUNTIF(U152,AC158&amp;"*")*COUNTIF(AP152,"1")</f>
        <v>0</v>
      </c>
      <c r="AU152" s="38">
        <f>COUNTIF(U152,AC160&amp;"*")*COUNTIF(AP152,"1")</f>
        <v>0</v>
      </c>
      <c r="AV152" s="38">
        <f>COUNTIF(U152,AC162&amp;"*")*COUNTIF(AP152,"1")</f>
        <v>0</v>
      </c>
    </row>
    <row r="153" spans="1:48" s="38" customFormat="1" ht="26.25" customHeight="1">
      <c r="A153" s="95">
        <f t="shared" si="23"/>
        <v>0</v>
      </c>
      <c r="B153" s="132">
        <f t="shared" si="23"/>
        <v>0</v>
      </c>
      <c r="C153" s="132"/>
      <c r="D153" s="132"/>
      <c r="E153" s="132"/>
      <c r="F153" s="132"/>
      <c r="G153" s="132"/>
      <c r="H153" s="61">
        <f t="shared" si="24"/>
        <v>0</v>
      </c>
      <c r="I153" s="57">
        <f t="shared" si="24"/>
        <v>0</v>
      </c>
      <c r="J153" s="57">
        <f t="shared" si="24"/>
        <v>0</v>
      </c>
      <c r="K153" s="57"/>
      <c r="L153" s="57">
        <f t="shared" si="27"/>
        <v>0</v>
      </c>
      <c r="M153" s="95">
        <f t="shared" si="25"/>
        <v>0</v>
      </c>
      <c r="N153" s="132">
        <f t="shared" si="25"/>
        <v>0</v>
      </c>
      <c r="O153" s="132"/>
      <c r="P153" s="132"/>
      <c r="Q153" s="132"/>
      <c r="R153" s="132"/>
      <c r="S153" s="132"/>
      <c r="T153" s="61">
        <f t="shared" si="26"/>
        <v>0</v>
      </c>
      <c r="U153" s="57">
        <f t="shared" si="26"/>
        <v>0</v>
      </c>
      <c r="V153" s="57">
        <f t="shared" si="26"/>
        <v>0</v>
      </c>
      <c r="W153" s="57"/>
      <c r="X153" s="96">
        <f t="shared" si="28"/>
        <v>0</v>
      </c>
      <c r="Y153" s="40"/>
      <c r="Z153" s="40"/>
      <c r="AC153" s="64" t="s">
        <v>12</v>
      </c>
      <c r="AD153" s="65">
        <f>COUNTIF(U151:U165,"幼")</f>
        <v>0</v>
      </c>
      <c r="AF153" s="60" t="b">
        <v>0</v>
      </c>
      <c r="AG153" s="60">
        <f>COUNTIF(AF153,TRUE)</f>
        <v>0</v>
      </c>
      <c r="AH153" s="38">
        <f>COUNTIF(I153,AC152)*COUNTIF(AG153,"1")</f>
        <v>0</v>
      </c>
      <c r="AI153" s="38">
        <f>COUNTIF(I153,AC154&amp;"*")*COUNTIF(AG153,"1")</f>
        <v>0</v>
      </c>
      <c r="AJ153" s="38">
        <f>COUNTIF(I153,AC156&amp;"*")*COUNTIF(AG153,"1")</f>
        <v>0</v>
      </c>
      <c r="AK153" s="38">
        <f>COUNTIF(I153,AC158&amp;"*")*COUNTIF(AG153,"1")</f>
        <v>0</v>
      </c>
      <c r="AL153" s="38">
        <f>COUNTIF(I153,AC160&amp;"*")*COUNTIF(AG153,"1")</f>
        <v>0</v>
      </c>
      <c r="AM153" s="38">
        <f>COUNTIF(I153,AC162&amp;"*")*COUNTIF(AG153,"1")</f>
        <v>0</v>
      </c>
      <c r="AO153" s="60" t="b">
        <v>0</v>
      </c>
      <c r="AP153" s="60">
        <f t="shared" si="29"/>
        <v>0</v>
      </c>
      <c r="AQ153" s="38">
        <f>COUNTIF(U153,AC152)*COUNTIF(AP153,"1")</f>
        <v>0</v>
      </c>
      <c r="AR153" s="38">
        <f>COUNTIF(U153,AC154&amp;"*")*COUNTIF(AP153,"1")</f>
        <v>0</v>
      </c>
      <c r="AS153" s="38">
        <f>COUNTIF(U153,AC156&amp;"*")*COUNTIF(AP153,"1")</f>
        <v>0</v>
      </c>
      <c r="AT153" s="38">
        <f>COUNTIF(U153,AC158&amp;"*")*COUNTIF(AP153,"1")</f>
        <v>0</v>
      </c>
      <c r="AU153" s="38">
        <f>COUNTIF(U153,AC160&amp;"*")*COUNTIF(AP153,"1")</f>
        <v>0</v>
      </c>
      <c r="AV153" s="38">
        <f>COUNTIF(U153,AC162&amp;"*")*COUNTIF(AP153,"1")</f>
        <v>0</v>
      </c>
    </row>
    <row r="154" spans="1:48" s="38" customFormat="1" ht="26.25" customHeight="1">
      <c r="A154" s="95">
        <f t="shared" si="23"/>
        <v>0</v>
      </c>
      <c r="B154" s="132">
        <f t="shared" si="23"/>
        <v>0</v>
      </c>
      <c r="C154" s="132"/>
      <c r="D154" s="132"/>
      <c r="E154" s="132"/>
      <c r="F154" s="132"/>
      <c r="G154" s="132"/>
      <c r="H154" s="61">
        <f t="shared" si="24"/>
        <v>0</v>
      </c>
      <c r="I154" s="57">
        <f t="shared" si="24"/>
        <v>0</v>
      </c>
      <c r="J154" s="57">
        <f t="shared" si="24"/>
        <v>0</v>
      </c>
      <c r="K154" s="57"/>
      <c r="L154" s="57">
        <f t="shared" si="27"/>
        <v>0</v>
      </c>
      <c r="M154" s="95">
        <f t="shared" si="25"/>
        <v>0</v>
      </c>
      <c r="N154" s="132">
        <f t="shared" si="25"/>
        <v>0</v>
      </c>
      <c r="O154" s="132"/>
      <c r="P154" s="132"/>
      <c r="Q154" s="132"/>
      <c r="R154" s="132"/>
      <c r="S154" s="132"/>
      <c r="T154" s="61">
        <f t="shared" si="26"/>
        <v>0</v>
      </c>
      <c r="U154" s="57">
        <f t="shared" si="26"/>
        <v>0</v>
      </c>
      <c r="V154" s="57">
        <f t="shared" si="26"/>
        <v>0</v>
      </c>
      <c r="W154" s="57"/>
      <c r="X154" s="96">
        <f t="shared" si="28"/>
        <v>0</v>
      </c>
      <c r="Y154" s="40"/>
      <c r="Z154" s="40"/>
      <c r="AC154" s="64" t="s">
        <v>13</v>
      </c>
      <c r="AD154" s="65">
        <f>COUNTIF(I151:I165,AC154&amp;"*")</f>
        <v>0</v>
      </c>
      <c r="AF154" s="60" t="b">
        <v>0</v>
      </c>
      <c r="AG154" s="60">
        <f aca="true" t="shared" si="30" ref="AG154:AG165">COUNTIF(AF154,TRUE)</f>
        <v>0</v>
      </c>
      <c r="AH154" s="38">
        <f>COUNTIF(I154,AC152)*COUNTIF(AG154,"1")</f>
        <v>0</v>
      </c>
      <c r="AI154" s="38">
        <f>COUNTIF(I154,AC154&amp;"*")*COUNTIF(AG154,"1")</f>
        <v>0</v>
      </c>
      <c r="AJ154" s="38">
        <f>COUNTIF(I154,AC156&amp;"*")*COUNTIF(AG154,"1")</f>
        <v>0</v>
      </c>
      <c r="AK154" s="38">
        <f>COUNTIF(I154,AC158&amp;"*")*COUNTIF(AG154,"1")</f>
        <v>0</v>
      </c>
      <c r="AL154" s="38">
        <f>COUNTIF(I154,AC160&amp;"*")*COUNTIF(AG154,"1")</f>
        <v>0</v>
      </c>
      <c r="AM154" s="38">
        <f>COUNTIF(I154,AC162&amp;"*")*COUNTIF(AG154,"1")</f>
        <v>0</v>
      </c>
      <c r="AO154" s="60" t="b">
        <v>0</v>
      </c>
      <c r="AP154" s="60">
        <f t="shared" si="29"/>
        <v>0</v>
      </c>
      <c r="AQ154" s="38">
        <f>COUNTIF(U154,AC152)*COUNTIF(AP154,"1")</f>
        <v>0</v>
      </c>
      <c r="AR154" s="38">
        <f>COUNTIF(U154,AC154&amp;"*")*COUNTIF(AP154,"1")</f>
        <v>0</v>
      </c>
      <c r="AS154" s="38">
        <f>COUNTIF(U154,AC156&amp;"*")*COUNTIF(AP154,"1")</f>
        <v>0</v>
      </c>
      <c r="AT154" s="38">
        <f>COUNTIF(U154,AC158&amp;"*")*COUNTIF(AP154,"1")</f>
        <v>0</v>
      </c>
      <c r="AU154" s="38">
        <f>COUNTIF(U154,AC160&amp;"*")*COUNTIF(AP154,"1")</f>
        <v>0</v>
      </c>
      <c r="AV154" s="38">
        <f>COUNTIF(U154,AC162&amp;"*")*COUNTIF(AP154,"1")</f>
        <v>0</v>
      </c>
    </row>
    <row r="155" spans="1:48" s="38" customFormat="1" ht="26.25" customHeight="1">
      <c r="A155" s="95">
        <f t="shared" si="23"/>
        <v>0</v>
      </c>
      <c r="B155" s="132">
        <f t="shared" si="23"/>
        <v>0</v>
      </c>
      <c r="C155" s="132"/>
      <c r="D155" s="132"/>
      <c r="E155" s="132"/>
      <c r="F155" s="132"/>
      <c r="G155" s="132"/>
      <c r="H155" s="61">
        <f t="shared" si="24"/>
        <v>0</v>
      </c>
      <c r="I155" s="57">
        <f t="shared" si="24"/>
        <v>0</v>
      </c>
      <c r="J155" s="57">
        <f t="shared" si="24"/>
        <v>0</v>
      </c>
      <c r="K155" s="57"/>
      <c r="L155" s="57">
        <f t="shared" si="27"/>
        <v>0</v>
      </c>
      <c r="M155" s="95">
        <f t="shared" si="25"/>
        <v>0</v>
      </c>
      <c r="N155" s="132">
        <f t="shared" si="25"/>
        <v>0</v>
      </c>
      <c r="O155" s="132"/>
      <c r="P155" s="132"/>
      <c r="Q155" s="132"/>
      <c r="R155" s="132"/>
      <c r="S155" s="132"/>
      <c r="T155" s="61">
        <f t="shared" si="26"/>
        <v>0</v>
      </c>
      <c r="U155" s="57">
        <f t="shared" si="26"/>
        <v>0</v>
      </c>
      <c r="V155" s="57">
        <f t="shared" si="26"/>
        <v>0</v>
      </c>
      <c r="W155" s="57"/>
      <c r="X155" s="96">
        <f t="shared" si="28"/>
        <v>0</v>
      </c>
      <c r="Y155" s="40"/>
      <c r="Z155" s="40"/>
      <c r="AC155" s="64" t="s">
        <v>13</v>
      </c>
      <c r="AD155" s="65">
        <f>COUNTIF(U151:U165,AC155&amp;"*")</f>
        <v>0</v>
      </c>
      <c r="AF155" s="60" t="b">
        <v>0</v>
      </c>
      <c r="AG155" s="60">
        <f t="shared" si="30"/>
        <v>0</v>
      </c>
      <c r="AH155" s="38">
        <f>COUNTIF(I155,AC152)*COUNTIF(AG155,"1")</f>
        <v>0</v>
      </c>
      <c r="AI155" s="38">
        <f>COUNTIF(I155,AC154&amp;"*")*COUNTIF(AG155,"1")</f>
        <v>0</v>
      </c>
      <c r="AJ155" s="38">
        <f>COUNTIF(I155,AC156&amp;"*")*COUNTIF(AG155,"1")</f>
        <v>0</v>
      </c>
      <c r="AK155" s="38">
        <f>COUNTIF(I155,AC158&amp;"*")*COUNTIF(AG155,"1")</f>
        <v>0</v>
      </c>
      <c r="AL155" s="38">
        <f>COUNTIF(I155,AC160&amp;"*")*COUNTIF(AG155,"1")</f>
        <v>0</v>
      </c>
      <c r="AM155" s="38">
        <f>COUNTIF(I155,AC162&amp;"*")*COUNTIF(AG155,"1")</f>
        <v>0</v>
      </c>
      <c r="AO155" s="60" t="b">
        <v>0</v>
      </c>
      <c r="AP155" s="60">
        <f t="shared" si="29"/>
        <v>0</v>
      </c>
      <c r="AQ155" s="38">
        <f>COUNTIF(U155,AC152)*COUNTIF(AP155,"1")</f>
        <v>0</v>
      </c>
      <c r="AR155" s="38">
        <f>COUNTIF(U155,AC154&amp;"*")*COUNTIF(AP155,"1")</f>
        <v>0</v>
      </c>
      <c r="AS155" s="38">
        <f>COUNTIF(U155,AC156&amp;"*")*COUNTIF(AP155,"1")</f>
        <v>0</v>
      </c>
      <c r="AT155" s="38">
        <f>COUNTIF(U155,AC158&amp;"*")*COUNTIF(AP155,"1")</f>
        <v>0</v>
      </c>
      <c r="AU155" s="38">
        <f>COUNTIF(U155,AC160&amp;"*")*COUNTIF(AP155,"1")</f>
        <v>0</v>
      </c>
      <c r="AV155" s="38">
        <f>COUNTIF(U155,AC162&amp;"*")*COUNTIF(AP155,"1")</f>
        <v>0</v>
      </c>
    </row>
    <row r="156" spans="1:48" s="38" customFormat="1" ht="26.25" customHeight="1">
      <c r="A156" s="95">
        <f t="shared" si="23"/>
        <v>0</v>
      </c>
      <c r="B156" s="132">
        <f t="shared" si="23"/>
        <v>0</v>
      </c>
      <c r="C156" s="132"/>
      <c r="D156" s="132"/>
      <c r="E156" s="132"/>
      <c r="F156" s="132"/>
      <c r="G156" s="132"/>
      <c r="H156" s="61">
        <f t="shared" si="24"/>
        <v>0</v>
      </c>
      <c r="I156" s="57">
        <f t="shared" si="24"/>
        <v>0</v>
      </c>
      <c r="J156" s="57">
        <f t="shared" si="24"/>
        <v>0</v>
      </c>
      <c r="K156" s="57"/>
      <c r="L156" s="57">
        <f t="shared" si="27"/>
        <v>0</v>
      </c>
      <c r="M156" s="95">
        <f t="shared" si="25"/>
        <v>0</v>
      </c>
      <c r="N156" s="132">
        <f t="shared" si="25"/>
        <v>0</v>
      </c>
      <c r="O156" s="132"/>
      <c r="P156" s="132"/>
      <c r="Q156" s="132"/>
      <c r="R156" s="132"/>
      <c r="S156" s="132"/>
      <c r="T156" s="61">
        <f t="shared" si="26"/>
        <v>0</v>
      </c>
      <c r="U156" s="57">
        <f t="shared" si="26"/>
        <v>0</v>
      </c>
      <c r="V156" s="57">
        <f t="shared" si="26"/>
        <v>0</v>
      </c>
      <c r="W156" s="57"/>
      <c r="X156" s="96">
        <f t="shared" si="28"/>
        <v>0</v>
      </c>
      <c r="Y156" s="40"/>
      <c r="Z156" s="40"/>
      <c r="AC156" s="64" t="s">
        <v>14</v>
      </c>
      <c r="AD156" s="65">
        <f>COUNTIF(I151:I165,AC156&amp;"*")</f>
        <v>0</v>
      </c>
      <c r="AF156" s="60" t="b">
        <v>0</v>
      </c>
      <c r="AG156" s="60">
        <f t="shared" si="30"/>
        <v>0</v>
      </c>
      <c r="AH156" s="38">
        <f>COUNTIF(I156,AC152)*COUNTIF(AG156,"1")</f>
        <v>0</v>
      </c>
      <c r="AI156" s="38">
        <f>COUNTIF(I156,AC154&amp;"*")*COUNTIF(AG156,"1")</f>
        <v>0</v>
      </c>
      <c r="AJ156" s="38">
        <f>COUNTIF(I156,AC156&amp;"*")*COUNTIF(AG156,"1")</f>
        <v>0</v>
      </c>
      <c r="AK156" s="38">
        <f>COUNTIF(I156,AC158&amp;"*")*COUNTIF(AG156,"1")</f>
        <v>0</v>
      </c>
      <c r="AL156" s="38">
        <f>COUNTIF(I156,AC160&amp;"*")*COUNTIF(AG156,"1")</f>
        <v>0</v>
      </c>
      <c r="AM156" s="38">
        <f>COUNTIF(I156,AC162&amp;"*")*COUNTIF(AG156,"1")</f>
        <v>0</v>
      </c>
      <c r="AO156" s="60" t="b">
        <v>0</v>
      </c>
      <c r="AP156" s="60">
        <f t="shared" si="29"/>
        <v>0</v>
      </c>
      <c r="AQ156" s="38">
        <f>COUNTIF(U156,AC152)*COUNTIF(AP156,"1")</f>
        <v>0</v>
      </c>
      <c r="AR156" s="38">
        <f>COUNTIF(U156,AC154&amp;"*")*COUNTIF(AP156,"1")</f>
        <v>0</v>
      </c>
      <c r="AS156" s="38">
        <f>COUNTIF(U156,AC156&amp;"*")*COUNTIF(AP156,"1")</f>
        <v>0</v>
      </c>
      <c r="AT156" s="38">
        <f>COUNTIF(U156,AC158&amp;"*")*COUNTIF(AP156,"1")</f>
        <v>0</v>
      </c>
      <c r="AU156" s="38">
        <f>COUNTIF(U156,AC160&amp;"*")*COUNTIF(AP156,"1")</f>
        <v>0</v>
      </c>
      <c r="AV156" s="38">
        <f>COUNTIF(U156,AC162&amp;"*")*COUNTIF(AP156,"1")</f>
        <v>0</v>
      </c>
    </row>
    <row r="157" spans="1:48" s="38" customFormat="1" ht="26.25" customHeight="1">
      <c r="A157" s="95">
        <f t="shared" si="23"/>
        <v>0</v>
      </c>
      <c r="B157" s="132">
        <f t="shared" si="23"/>
        <v>0</v>
      </c>
      <c r="C157" s="132"/>
      <c r="D157" s="132"/>
      <c r="E157" s="132"/>
      <c r="F157" s="132"/>
      <c r="G157" s="132"/>
      <c r="H157" s="61">
        <f t="shared" si="24"/>
        <v>0</v>
      </c>
      <c r="I157" s="57">
        <f t="shared" si="24"/>
        <v>0</v>
      </c>
      <c r="J157" s="57">
        <f t="shared" si="24"/>
        <v>0</v>
      </c>
      <c r="K157" s="57"/>
      <c r="L157" s="57">
        <f t="shared" si="27"/>
        <v>0</v>
      </c>
      <c r="M157" s="95">
        <f t="shared" si="25"/>
        <v>0</v>
      </c>
      <c r="N157" s="132">
        <f t="shared" si="25"/>
        <v>0</v>
      </c>
      <c r="O157" s="132"/>
      <c r="P157" s="132"/>
      <c r="Q157" s="132"/>
      <c r="R157" s="132"/>
      <c r="S157" s="132"/>
      <c r="T157" s="61">
        <f t="shared" si="26"/>
        <v>0</v>
      </c>
      <c r="U157" s="57">
        <f t="shared" si="26"/>
        <v>0</v>
      </c>
      <c r="V157" s="57">
        <f t="shared" si="26"/>
        <v>0</v>
      </c>
      <c r="W157" s="57"/>
      <c r="X157" s="96">
        <f t="shared" si="28"/>
        <v>0</v>
      </c>
      <c r="Y157" s="40"/>
      <c r="Z157" s="40"/>
      <c r="AC157" s="64" t="s">
        <v>14</v>
      </c>
      <c r="AD157" s="65">
        <f>COUNTIF(U151:U165,AC157&amp;"*")</f>
        <v>0</v>
      </c>
      <c r="AF157" s="60" t="b">
        <v>0</v>
      </c>
      <c r="AG157" s="60">
        <f t="shared" si="30"/>
        <v>0</v>
      </c>
      <c r="AH157" s="38">
        <f>COUNTIF(I157,AC152)*COUNTIF(AG157,"1")</f>
        <v>0</v>
      </c>
      <c r="AI157" s="38">
        <f>COUNTIF(I157,AC154&amp;"*")*COUNTIF(AG157,"1")</f>
        <v>0</v>
      </c>
      <c r="AJ157" s="38">
        <f>COUNTIF(I157,AC156&amp;"*")*COUNTIF(AG157,"1")</f>
        <v>0</v>
      </c>
      <c r="AK157" s="38">
        <f>COUNTIF(I157,AC158&amp;"*")*COUNTIF(AG157,"1")</f>
        <v>0</v>
      </c>
      <c r="AL157" s="38">
        <f>COUNTIF(I157,AC160&amp;"*")*COUNTIF(AG157,"1")</f>
        <v>0</v>
      </c>
      <c r="AM157" s="38">
        <f>COUNTIF(I157,AC162&amp;"*")*COUNTIF(AG157,"1")</f>
        <v>0</v>
      </c>
      <c r="AO157" s="60" t="b">
        <v>0</v>
      </c>
      <c r="AP157" s="60">
        <f t="shared" si="29"/>
        <v>0</v>
      </c>
      <c r="AQ157" s="38">
        <f>COUNTIF(U157,AC152)*COUNTIF(AP157,"1")</f>
        <v>0</v>
      </c>
      <c r="AR157" s="38">
        <f>COUNTIF(U157,AC154&amp;"*")*COUNTIF(AP157,"1")</f>
        <v>0</v>
      </c>
      <c r="AS157" s="38">
        <f>COUNTIF(U157,AC156&amp;"*")*COUNTIF(AP157,"1")</f>
        <v>0</v>
      </c>
      <c r="AT157" s="38">
        <f>COUNTIF(U157,AC158&amp;"*")*COUNTIF(AP157,"1")</f>
        <v>0</v>
      </c>
      <c r="AU157" s="38">
        <f>COUNTIF(U157,AC160&amp;"*")*COUNTIF(AP157,"1")</f>
        <v>0</v>
      </c>
      <c r="AV157" s="38">
        <f>COUNTIF(U157,AC162&amp;"*")*COUNTIF(AP157,"1")</f>
        <v>0</v>
      </c>
    </row>
    <row r="158" spans="1:48" s="38" customFormat="1" ht="26.25" customHeight="1">
      <c r="A158" s="95">
        <f t="shared" si="23"/>
        <v>0</v>
      </c>
      <c r="B158" s="132">
        <f t="shared" si="23"/>
        <v>0</v>
      </c>
      <c r="C158" s="132"/>
      <c r="D158" s="132"/>
      <c r="E158" s="132"/>
      <c r="F158" s="132"/>
      <c r="G158" s="132"/>
      <c r="H158" s="61">
        <f t="shared" si="24"/>
        <v>0</v>
      </c>
      <c r="I158" s="57">
        <f t="shared" si="24"/>
        <v>0</v>
      </c>
      <c r="J158" s="57">
        <f t="shared" si="24"/>
        <v>0</v>
      </c>
      <c r="K158" s="57"/>
      <c r="L158" s="57">
        <f t="shared" si="27"/>
        <v>0</v>
      </c>
      <c r="M158" s="95">
        <f t="shared" si="25"/>
        <v>0</v>
      </c>
      <c r="N158" s="132">
        <f t="shared" si="25"/>
        <v>0</v>
      </c>
      <c r="O158" s="132"/>
      <c r="P158" s="132"/>
      <c r="Q158" s="132"/>
      <c r="R158" s="132"/>
      <c r="S158" s="132"/>
      <c r="T158" s="61">
        <f t="shared" si="26"/>
        <v>0</v>
      </c>
      <c r="U158" s="57">
        <f t="shared" si="26"/>
        <v>0</v>
      </c>
      <c r="V158" s="57">
        <f t="shared" si="26"/>
        <v>0</v>
      </c>
      <c r="W158" s="57"/>
      <c r="X158" s="96">
        <f t="shared" si="28"/>
        <v>0</v>
      </c>
      <c r="Y158" s="40"/>
      <c r="Z158" s="40"/>
      <c r="AC158" s="64" t="s">
        <v>15</v>
      </c>
      <c r="AD158" s="65">
        <f>COUNTIF(I151:I165,AC158&amp;"*")</f>
        <v>0</v>
      </c>
      <c r="AF158" s="60" t="b">
        <v>0</v>
      </c>
      <c r="AG158" s="60">
        <f t="shared" si="30"/>
        <v>0</v>
      </c>
      <c r="AH158" s="38">
        <f>COUNTIF(I158,AC152)*COUNTIF(AG158,"1")</f>
        <v>0</v>
      </c>
      <c r="AI158" s="38">
        <f>COUNTIF(I158,AC154&amp;"*")*COUNTIF(AG158,"1")</f>
        <v>0</v>
      </c>
      <c r="AJ158" s="38">
        <f>COUNTIF(I158,AC156&amp;"*")*COUNTIF(AG158,"1")</f>
        <v>0</v>
      </c>
      <c r="AK158" s="38">
        <f>COUNTIF(I158,AC158&amp;"*")*COUNTIF(AG158,"1")</f>
        <v>0</v>
      </c>
      <c r="AL158" s="38">
        <f>COUNTIF(I158,AC160&amp;"*")*COUNTIF(AG158,"1")</f>
        <v>0</v>
      </c>
      <c r="AM158" s="38">
        <f>COUNTIF(I158,AC162&amp;"*")*COUNTIF(AG158,"1")</f>
        <v>0</v>
      </c>
      <c r="AO158" s="60" t="b">
        <v>0</v>
      </c>
      <c r="AP158" s="60">
        <f t="shared" si="29"/>
        <v>0</v>
      </c>
      <c r="AQ158" s="38">
        <f>COUNTIF(U158,AC152)*COUNTIF(AP158,"1")</f>
        <v>0</v>
      </c>
      <c r="AR158" s="38">
        <f>COUNTIF(U158,AC154&amp;"*")*COUNTIF(AP158,"1")</f>
        <v>0</v>
      </c>
      <c r="AS158" s="38">
        <f>COUNTIF(U158,AC156&amp;"*")*COUNTIF(AP158,"1")</f>
        <v>0</v>
      </c>
      <c r="AT158" s="38">
        <f>COUNTIF(U158,AC159&amp;"*")*COUNTIF(AP158,"1")</f>
        <v>0</v>
      </c>
      <c r="AU158" s="38">
        <f>COUNTIF(U158,AC160&amp;"*")*COUNTIF(AP158,"1")</f>
        <v>0</v>
      </c>
      <c r="AV158" s="38">
        <f>COUNTIF(U158,AC162&amp;"*")*COUNTIF(AP158,"1")</f>
        <v>0</v>
      </c>
    </row>
    <row r="159" spans="1:48" s="38" customFormat="1" ht="26.25" customHeight="1">
      <c r="A159" s="95">
        <f t="shared" si="23"/>
        <v>0</v>
      </c>
      <c r="B159" s="132">
        <f t="shared" si="23"/>
        <v>0</v>
      </c>
      <c r="C159" s="132"/>
      <c r="D159" s="132"/>
      <c r="E159" s="132"/>
      <c r="F159" s="132"/>
      <c r="G159" s="132"/>
      <c r="H159" s="61">
        <f t="shared" si="24"/>
        <v>0</v>
      </c>
      <c r="I159" s="57">
        <f t="shared" si="24"/>
        <v>0</v>
      </c>
      <c r="J159" s="57">
        <f t="shared" si="24"/>
        <v>0</v>
      </c>
      <c r="K159" s="57"/>
      <c r="L159" s="57">
        <f t="shared" si="27"/>
        <v>0</v>
      </c>
      <c r="M159" s="95">
        <f t="shared" si="25"/>
        <v>0</v>
      </c>
      <c r="N159" s="132">
        <f t="shared" si="25"/>
        <v>0</v>
      </c>
      <c r="O159" s="132"/>
      <c r="P159" s="132"/>
      <c r="Q159" s="132"/>
      <c r="R159" s="132"/>
      <c r="S159" s="132"/>
      <c r="T159" s="61">
        <f t="shared" si="26"/>
        <v>0</v>
      </c>
      <c r="U159" s="57">
        <f t="shared" si="26"/>
        <v>0</v>
      </c>
      <c r="V159" s="57">
        <f t="shared" si="26"/>
        <v>0</v>
      </c>
      <c r="W159" s="57"/>
      <c r="X159" s="96">
        <f t="shared" si="28"/>
        <v>0</v>
      </c>
      <c r="Y159" s="40"/>
      <c r="Z159" s="40"/>
      <c r="AC159" s="64" t="s">
        <v>15</v>
      </c>
      <c r="AD159" s="65">
        <f>COUNTIF(U151:U165,AC159&amp;"*")</f>
        <v>0</v>
      </c>
      <c r="AF159" s="60" t="b">
        <v>0</v>
      </c>
      <c r="AG159" s="60">
        <f t="shared" si="30"/>
        <v>0</v>
      </c>
      <c r="AH159" s="38">
        <f>COUNTIF(I159,AC152)*COUNTIF(AG159,"1")</f>
        <v>0</v>
      </c>
      <c r="AI159" s="38">
        <f>COUNTIF(I159,AC154&amp;"*")*COUNTIF(AG159,"1")</f>
        <v>0</v>
      </c>
      <c r="AJ159" s="38">
        <f>COUNTIF(I159,AC156&amp;"*")*COUNTIF(AG159,"1")</f>
        <v>0</v>
      </c>
      <c r="AK159" s="38">
        <f>COUNTIF(I159,AC158&amp;"*")*COUNTIF(AG159,"1")</f>
        <v>0</v>
      </c>
      <c r="AL159" s="38">
        <f>COUNTIF(I159,AC160&amp;"*")*COUNTIF(AG159,"1")</f>
        <v>0</v>
      </c>
      <c r="AM159" s="38">
        <f>COUNTIF(I159,AC162&amp;"*")*COUNTIF(AG159,"1")</f>
        <v>0</v>
      </c>
      <c r="AO159" s="60" t="b">
        <v>0</v>
      </c>
      <c r="AP159" s="60">
        <f t="shared" si="29"/>
        <v>0</v>
      </c>
      <c r="AQ159" s="38">
        <f>COUNTIF(U159,AC152)*COUNTIF(AP159,"1")</f>
        <v>0</v>
      </c>
      <c r="AR159" s="38">
        <f>COUNTIF(U159,AC154&amp;"*")*COUNTIF(AP159,"1")</f>
        <v>0</v>
      </c>
      <c r="AS159" s="38">
        <f>COUNTIF(U159,AC156&amp;"*")*COUNTIF(AP159,"1")</f>
        <v>0</v>
      </c>
      <c r="AT159" s="38">
        <f>COUNTIF(U159,AC158&amp;"*")*COUNTIF(AP159,"1")</f>
        <v>0</v>
      </c>
      <c r="AU159" s="38">
        <f>COUNTIF(U159,AC160&amp;"*")*COUNTIF(AP159,"1")</f>
        <v>0</v>
      </c>
      <c r="AV159" s="38">
        <f>COUNTIF(U159,AC162&amp;"*")*COUNTIF(AP159,"1")</f>
        <v>0</v>
      </c>
    </row>
    <row r="160" spans="1:48" s="38" customFormat="1" ht="26.25" customHeight="1">
      <c r="A160" s="95">
        <f t="shared" si="23"/>
        <v>0</v>
      </c>
      <c r="B160" s="132">
        <f t="shared" si="23"/>
        <v>0</v>
      </c>
      <c r="C160" s="132"/>
      <c r="D160" s="132"/>
      <c r="E160" s="132"/>
      <c r="F160" s="132"/>
      <c r="G160" s="132"/>
      <c r="H160" s="61">
        <f t="shared" si="24"/>
        <v>0</v>
      </c>
      <c r="I160" s="57">
        <f t="shared" si="24"/>
        <v>0</v>
      </c>
      <c r="J160" s="57">
        <f t="shared" si="24"/>
        <v>0</v>
      </c>
      <c r="K160" s="57"/>
      <c r="L160" s="57">
        <f t="shared" si="27"/>
        <v>0</v>
      </c>
      <c r="M160" s="95">
        <f t="shared" si="25"/>
        <v>0</v>
      </c>
      <c r="N160" s="132">
        <f t="shared" si="25"/>
        <v>0</v>
      </c>
      <c r="O160" s="132"/>
      <c r="P160" s="132"/>
      <c r="Q160" s="132"/>
      <c r="R160" s="132"/>
      <c r="S160" s="132"/>
      <c r="T160" s="61">
        <f t="shared" si="26"/>
        <v>0</v>
      </c>
      <c r="U160" s="57">
        <f t="shared" si="26"/>
        <v>0</v>
      </c>
      <c r="V160" s="57">
        <f t="shared" si="26"/>
        <v>0</v>
      </c>
      <c r="W160" s="57"/>
      <c r="X160" s="96">
        <f t="shared" si="28"/>
        <v>0</v>
      </c>
      <c r="Y160" s="40"/>
      <c r="Z160" s="40"/>
      <c r="AC160" s="64" t="s">
        <v>16</v>
      </c>
      <c r="AD160" s="65">
        <f>COUNTIF(I151:I165,AC160&amp;"*")</f>
        <v>0</v>
      </c>
      <c r="AF160" s="60" t="b">
        <v>0</v>
      </c>
      <c r="AG160" s="60">
        <f t="shared" si="30"/>
        <v>0</v>
      </c>
      <c r="AH160" s="38">
        <f>COUNTIF(I160,AC152)*COUNTIF(AG160,"1")</f>
        <v>0</v>
      </c>
      <c r="AI160" s="38">
        <f>COUNTIF(I160,AC154&amp;"*")*COUNTIF(AG160,"1")</f>
        <v>0</v>
      </c>
      <c r="AJ160" s="38">
        <f>COUNTIF(I160,AC156&amp;"*")*COUNTIF(AG160,"1")</f>
        <v>0</v>
      </c>
      <c r="AK160" s="38">
        <f>COUNTIF(I160,AC158&amp;"*")*COUNTIF(AG160,"1")</f>
        <v>0</v>
      </c>
      <c r="AL160" s="38">
        <f>COUNTIF(I160,AC160&amp;"*")*COUNTIF(AG160,"1")</f>
        <v>0</v>
      </c>
      <c r="AM160" s="38">
        <f>COUNTIF(I160,AC162&amp;"*")*COUNTIF(AG160,"1")</f>
        <v>0</v>
      </c>
      <c r="AO160" s="60" t="b">
        <v>0</v>
      </c>
      <c r="AP160" s="60">
        <f t="shared" si="29"/>
        <v>0</v>
      </c>
      <c r="AQ160" s="38">
        <f>COUNTIF(U160,AC152)*COUNTIF(AP160,"1")</f>
        <v>0</v>
      </c>
      <c r="AR160" s="38">
        <f>COUNTIF(U160,AC154&amp;"*")*COUNTIF(AP160,"1")</f>
        <v>0</v>
      </c>
      <c r="AS160" s="38">
        <f>COUNTIF(U160,AC156&amp;"*")*COUNTIF(AP160,"1")</f>
        <v>0</v>
      </c>
      <c r="AT160" s="38">
        <f>COUNTIF(U160,AC158&amp;"*")*COUNTIF(AP160,"1")</f>
        <v>0</v>
      </c>
      <c r="AU160" s="38">
        <f>COUNTIF(U160,AC160&amp;"*")*COUNTIF(AP160,"1")</f>
        <v>0</v>
      </c>
      <c r="AV160" s="38">
        <f>COUNTIF(U160,AC162&amp;"*")*COUNTIF(AP160,"1")</f>
        <v>0</v>
      </c>
    </row>
    <row r="161" spans="1:48" s="38" customFormat="1" ht="26.25" customHeight="1">
      <c r="A161" s="95">
        <f t="shared" si="23"/>
        <v>0</v>
      </c>
      <c r="B161" s="132">
        <f t="shared" si="23"/>
        <v>0</v>
      </c>
      <c r="C161" s="132"/>
      <c r="D161" s="132"/>
      <c r="E161" s="132"/>
      <c r="F161" s="132"/>
      <c r="G161" s="132"/>
      <c r="H161" s="61">
        <f t="shared" si="24"/>
        <v>0</v>
      </c>
      <c r="I161" s="57">
        <f t="shared" si="24"/>
        <v>0</v>
      </c>
      <c r="J161" s="57">
        <f t="shared" si="24"/>
        <v>0</v>
      </c>
      <c r="K161" s="57"/>
      <c r="L161" s="57">
        <f t="shared" si="27"/>
        <v>0</v>
      </c>
      <c r="M161" s="95">
        <f t="shared" si="25"/>
        <v>0</v>
      </c>
      <c r="N161" s="132">
        <f t="shared" si="25"/>
        <v>0</v>
      </c>
      <c r="O161" s="132"/>
      <c r="P161" s="132"/>
      <c r="Q161" s="132"/>
      <c r="R161" s="132"/>
      <c r="S161" s="132"/>
      <c r="T161" s="61">
        <f t="shared" si="26"/>
        <v>0</v>
      </c>
      <c r="U161" s="57">
        <f t="shared" si="26"/>
        <v>0</v>
      </c>
      <c r="V161" s="57">
        <f t="shared" si="26"/>
        <v>0</v>
      </c>
      <c r="W161" s="57"/>
      <c r="X161" s="96">
        <f t="shared" si="28"/>
        <v>0</v>
      </c>
      <c r="Y161" s="40"/>
      <c r="Z161" s="40"/>
      <c r="AC161" s="64" t="s">
        <v>16</v>
      </c>
      <c r="AD161" s="65">
        <f>COUNTIF(U151:U165,AC161&amp;"*")</f>
        <v>0</v>
      </c>
      <c r="AF161" s="60" t="b">
        <v>0</v>
      </c>
      <c r="AG161" s="60">
        <f t="shared" si="30"/>
        <v>0</v>
      </c>
      <c r="AH161" s="38">
        <f>COUNTIF(I161,AC152)*COUNTIF(AG161,"1")</f>
        <v>0</v>
      </c>
      <c r="AI161" s="38">
        <f>COUNTIF(I161,AC154&amp;"*")*COUNTIF(AG161,"1")</f>
        <v>0</v>
      </c>
      <c r="AJ161" s="38">
        <f>COUNTIF(I161,AC156&amp;"*")*COUNTIF(AG161,"1")</f>
        <v>0</v>
      </c>
      <c r="AK161" s="38">
        <f>COUNTIF(I161,AC158&amp;"*")*COUNTIF(AG161,"1")</f>
        <v>0</v>
      </c>
      <c r="AL161" s="38">
        <f>COUNTIF(I161,AC160&amp;"*")*COUNTIF(AG161,"1")</f>
        <v>0</v>
      </c>
      <c r="AM161" s="38">
        <f>COUNTIF(I161,AC162&amp;"*")*COUNTIF(AG161,"1")</f>
        <v>0</v>
      </c>
      <c r="AO161" s="60" t="b">
        <v>0</v>
      </c>
      <c r="AP161" s="60">
        <f t="shared" si="29"/>
        <v>0</v>
      </c>
      <c r="AQ161" s="38">
        <f>COUNTIF(U161,AC152)*COUNTIF(AP161,"1")</f>
        <v>0</v>
      </c>
      <c r="AR161" s="38">
        <f>COUNTIF(U161,AC154&amp;"*")*COUNTIF(AP161,"1")</f>
        <v>0</v>
      </c>
      <c r="AS161" s="38">
        <f>COUNTIF(U161,AC156&amp;"*")*COUNTIF(AP161,"1")</f>
        <v>0</v>
      </c>
      <c r="AT161" s="38">
        <f>COUNTIF(U161,AC158&amp;"*")*COUNTIF(AP161,"1")</f>
        <v>0</v>
      </c>
      <c r="AU161" s="38">
        <f>COUNTIF(U161,AC160&amp;"*")*COUNTIF(AP161,"1")</f>
        <v>0</v>
      </c>
      <c r="AV161" s="38">
        <f>COUNTIF(U161,AC162&amp;"*")*COUNTIF(AP161,"1")</f>
        <v>0</v>
      </c>
    </row>
    <row r="162" spans="1:48" s="38" customFormat="1" ht="26.25" customHeight="1">
      <c r="A162" s="95">
        <f t="shared" si="23"/>
        <v>0</v>
      </c>
      <c r="B162" s="132">
        <f t="shared" si="23"/>
        <v>0</v>
      </c>
      <c r="C162" s="132"/>
      <c r="D162" s="132"/>
      <c r="E162" s="132"/>
      <c r="F162" s="132"/>
      <c r="G162" s="132"/>
      <c r="H162" s="61">
        <f t="shared" si="24"/>
        <v>0</v>
      </c>
      <c r="I162" s="57">
        <f t="shared" si="24"/>
        <v>0</v>
      </c>
      <c r="J162" s="57">
        <f t="shared" si="24"/>
        <v>0</v>
      </c>
      <c r="K162" s="57"/>
      <c r="L162" s="57">
        <f t="shared" si="27"/>
        <v>0</v>
      </c>
      <c r="M162" s="95">
        <f t="shared" si="25"/>
        <v>0</v>
      </c>
      <c r="N162" s="132">
        <f t="shared" si="25"/>
        <v>0</v>
      </c>
      <c r="O162" s="132"/>
      <c r="P162" s="132"/>
      <c r="Q162" s="132"/>
      <c r="R162" s="132"/>
      <c r="S162" s="132"/>
      <c r="T162" s="61">
        <f t="shared" si="26"/>
        <v>0</v>
      </c>
      <c r="U162" s="57">
        <f t="shared" si="26"/>
        <v>0</v>
      </c>
      <c r="V162" s="57">
        <f t="shared" si="26"/>
        <v>0</v>
      </c>
      <c r="W162" s="57"/>
      <c r="X162" s="96">
        <f t="shared" si="28"/>
        <v>0</v>
      </c>
      <c r="Y162" s="40"/>
      <c r="Z162" s="40"/>
      <c r="AC162" s="64" t="s">
        <v>17</v>
      </c>
      <c r="AD162" s="65">
        <f>COUNTIF(I151:I165,AC162&amp;"*")</f>
        <v>0</v>
      </c>
      <c r="AF162" s="60" t="b">
        <v>0</v>
      </c>
      <c r="AG162" s="60">
        <f t="shared" si="30"/>
        <v>0</v>
      </c>
      <c r="AH162" s="38">
        <f>COUNTIF(I162,AC152)*COUNTIF(AG162,"1")</f>
        <v>0</v>
      </c>
      <c r="AI162" s="38">
        <f>COUNTIF(I162,AC154&amp;"*")*COUNTIF(AG162,"1")</f>
        <v>0</v>
      </c>
      <c r="AJ162" s="38">
        <f>COUNTIF(I162,AC156&amp;"*")*COUNTIF(AG162,"1")</f>
        <v>0</v>
      </c>
      <c r="AK162" s="38">
        <f>COUNTIF(I162,AC158&amp;"*")*COUNTIF(AG162,"1")</f>
        <v>0</v>
      </c>
      <c r="AL162" s="38">
        <f>COUNTIF(I162,AC160&amp;"*")*COUNTIF(AG162,"1")</f>
        <v>0</v>
      </c>
      <c r="AM162" s="38">
        <f>COUNTIF(I162,AC162&amp;"*")*COUNTIF(AG162,"1")</f>
        <v>0</v>
      </c>
      <c r="AO162" s="60" t="b">
        <v>0</v>
      </c>
      <c r="AP162" s="60">
        <f t="shared" si="29"/>
        <v>0</v>
      </c>
      <c r="AQ162" s="38">
        <f>COUNTIF(U162,AC152)*COUNTIF(AP162,"1")</f>
        <v>0</v>
      </c>
      <c r="AR162" s="38">
        <f>COUNTIF(U162,AC154&amp;"*")*COUNTIF(AP162,"1")</f>
        <v>0</v>
      </c>
      <c r="AS162" s="38">
        <f>COUNTIF(U162,AC156&amp;"*")*COUNTIF(AP162,"1")</f>
        <v>0</v>
      </c>
      <c r="AT162" s="38">
        <f>COUNTIF(U162,AC158&amp;"*")*COUNTIF(AP162,"1")</f>
        <v>0</v>
      </c>
      <c r="AU162" s="38">
        <f>COUNTIF(U162,AC160&amp;"*")*COUNTIF(AP162,"1")</f>
        <v>0</v>
      </c>
      <c r="AV162" s="38">
        <f>COUNTIF(U162,AC162&amp;"*")*COUNTIF(AP162,"1")</f>
        <v>0</v>
      </c>
    </row>
    <row r="163" spans="1:48" s="38" customFormat="1" ht="26.25" customHeight="1">
      <c r="A163" s="95">
        <f t="shared" si="23"/>
        <v>0</v>
      </c>
      <c r="B163" s="132">
        <f t="shared" si="23"/>
        <v>0</v>
      </c>
      <c r="C163" s="132"/>
      <c r="D163" s="132"/>
      <c r="E163" s="132"/>
      <c r="F163" s="132"/>
      <c r="G163" s="132"/>
      <c r="H163" s="61">
        <f t="shared" si="24"/>
        <v>0</v>
      </c>
      <c r="I163" s="57">
        <f t="shared" si="24"/>
        <v>0</v>
      </c>
      <c r="J163" s="57">
        <f t="shared" si="24"/>
        <v>0</v>
      </c>
      <c r="K163" s="57"/>
      <c r="L163" s="57">
        <f t="shared" si="27"/>
        <v>0</v>
      </c>
      <c r="M163" s="95">
        <f t="shared" si="25"/>
        <v>0</v>
      </c>
      <c r="N163" s="132">
        <f t="shared" si="25"/>
        <v>0</v>
      </c>
      <c r="O163" s="132"/>
      <c r="P163" s="132"/>
      <c r="Q163" s="132"/>
      <c r="R163" s="132"/>
      <c r="S163" s="132"/>
      <c r="T163" s="61">
        <f t="shared" si="26"/>
        <v>0</v>
      </c>
      <c r="U163" s="57">
        <f t="shared" si="26"/>
        <v>0</v>
      </c>
      <c r="V163" s="57">
        <f t="shared" si="26"/>
        <v>0</v>
      </c>
      <c r="W163" s="57"/>
      <c r="X163" s="96">
        <f t="shared" si="28"/>
        <v>0</v>
      </c>
      <c r="Y163" s="40"/>
      <c r="Z163" s="40"/>
      <c r="AC163" s="66" t="s">
        <v>17</v>
      </c>
      <c r="AD163" s="67">
        <f>COUNTIF(U151:U165,AC163&amp;"*")</f>
        <v>0</v>
      </c>
      <c r="AF163" s="60" t="b">
        <v>0</v>
      </c>
      <c r="AG163" s="60">
        <f t="shared" si="30"/>
        <v>0</v>
      </c>
      <c r="AH163" s="38">
        <f>COUNTIF(I163,AC152)*COUNTIF(AG163,"1")</f>
        <v>0</v>
      </c>
      <c r="AI163" s="38">
        <f>COUNTIF(I163,AC154&amp;"*")*COUNTIF(AG163,"1")</f>
        <v>0</v>
      </c>
      <c r="AJ163" s="38">
        <f>COUNTIF(I163,AC156&amp;"*")*COUNTIF(AG163,"1")</f>
        <v>0</v>
      </c>
      <c r="AK163" s="38">
        <f>COUNTIF(I163,AC158&amp;"*")*COUNTIF(AG163,"1")</f>
        <v>0</v>
      </c>
      <c r="AL163" s="38">
        <f>COUNTIF(I163,AC160&amp;"*")*COUNTIF(AG163,"1")</f>
        <v>0</v>
      </c>
      <c r="AM163" s="38">
        <f>COUNTIF(I163,AC162&amp;"*")*COUNTIF(AG163,"1")</f>
        <v>0</v>
      </c>
      <c r="AO163" s="60" t="b">
        <v>0</v>
      </c>
      <c r="AP163" s="60">
        <f t="shared" si="29"/>
        <v>0</v>
      </c>
      <c r="AQ163" s="38">
        <f>COUNTIF(U163,AC152)*COUNTIF(AP163,"1")</f>
        <v>0</v>
      </c>
      <c r="AR163" s="38">
        <f>COUNTIF(U163,AC154&amp;"*")*COUNTIF(AP163,"1")</f>
        <v>0</v>
      </c>
      <c r="AS163" s="38">
        <f>COUNTIF(U163,AC156&amp;"*")*COUNTIF(AP163,"1")</f>
        <v>0</v>
      </c>
      <c r="AT163" s="38">
        <f>COUNTIF(U163,AC158&amp;"*")*COUNTIF(AP163,"1")</f>
        <v>0</v>
      </c>
      <c r="AU163" s="38">
        <f>COUNTIF(U163,AC160&amp;"*")*COUNTIF(AP163,"1")</f>
        <v>0</v>
      </c>
      <c r="AV163" s="38">
        <f>COUNTIF(U163,AC162&amp;"*")*COUNTIF(AP163,"1")</f>
        <v>0</v>
      </c>
    </row>
    <row r="164" spans="1:48" s="38" customFormat="1" ht="26.25" customHeight="1">
      <c r="A164" s="95">
        <f t="shared" si="23"/>
        <v>0</v>
      </c>
      <c r="B164" s="132">
        <f t="shared" si="23"/>
        <v>0</v>
      </c>
      <c r="C164" s="132"/>
      <c r="D164" s="132"/>
      <c r="E164" s="132"/>
      <c r="F164" s="132"/>
      <c r="G164" s="132"/>
      <c r="H164" s="61">
        <f t="shared" si="24"/>
        <v>0</v>
      </c>
      <c r="I164" s="57">
        <f t="shared" si="24"/>
        <v>0</v>
      </c>
      <c r="J164" s="57">
        <f t="shared" si="24"/>
        <v>0</v>
      </c>
      <c r="K164" s="57"/>
      <c r="L164" s="57">
        <f t="shared" si="27"/>
        <v>0</v>
      </c>
      <c r="M164" s="95">
        <f t="shared" si="25"/>
        <v>0</v>
      </c>
      <c r="N164" s="132">
        <f t="shared" si="25"/>
        <v>0</v>
      </c>
      <c r="O164" s="132"/>
      <c r="P164" s="132"/>
      <c r="Q164" s="132"/>
      <c r="R164" s="132"/>
      <c r="S164" s="132"/>
      <c r="T164" s="61">
        <f t="shared" si="26"/>
        <v>0</v>
      </c>
      <c r="U164" s="57">
        <f t="shared" si="26"/>
        <v>0</v>
      </c>
      <c r="V164" s="57">
        <f t="shared" si="26"/>
        <v>0</v>
      </c>
      <c r="W164" s="57"/>
      <c r="X164" s="96">
        <f t="shared" si="28"/>
        <v>0</v>
      </c>
      <c r="Y164" s="40"/>
      <c r="Z164" s="40"/>
      <c r="AF164" s="60" t="b">
        <v>0</v>
      </c>
      <c r="AG164" s="60">
        <f t="shared" si="30"/>
        <v>0</v>
      </c>
      <c r="AH164" s="38">
        <f>COUNTIF(I164,AC152)*COUNTIF(AG164,"1")</f>
        <v>0</v>
      </c>
      <c r="AI164" s="38">
        <f>COUNTIF(I164,AC154&amp;"*")*COUNTIF(AG164,"1")</f>
        <v>0</v>
      </c>
      <c r="AJ164" s="38">
        <f>COUNTIF(I164,AC156&amp;"*")*COUNTIF(AG164,"1")</f>
        <v>0</v>
      </c>
      <c r="AK164" s="38">
        <f>COUNTIF(I164,AC158&amp;"*")*COUNTIF(AG164,"1")</f>
        <v>0</v>
      </c>
      <c r="AL164" s="38">
        <f>COUNTIF(I164,AC160&amp;"*")*COUNTIF(AG164,"1")</f>
        <v>0</v>
      </c>
      <c r="AM164" s="38">
        <f>COUNTIF(I164,AC162&amp;"*")*COUNTIF(AG164,"1")</f>
        <v>0</v>
      </c>
      <c r="AO164" s="60" t="b">
        <v>0</v>
      </c>
      <c r="AP164" s="60">
        <f t="shared" si="29"/>
        <v>0</v>
      </c>
      <c r="AQ164" s="38">
        <f>COUNTIF(U164,AC152)*COUNTIF(AP164,"1")</f>
        <v>0</v>
      </c>
      <c r="AR164" s="38">
        <f>COUNTIF(U164,AC154&amp;"*")*COUNTIF(AP164,"1")</f>
        <v>0</v>
      </c>
      <c r="AS164" s="38">
        <f>COUNTIF(U164,AC156&amp;"*")*COUNTIF(AP164,"1")</f>
        <v>0</v>
      </c>
      <c r="AT164" s="38">
        <f>COUNTIF(U164,AC158&amp;"*")*COUNTIF(AP164,"1")</f>
        <v>0</v>
      </c>
      <c r="AU164" s="38">
        <f>COUNTIF(U164,AC160&amp;"*")*COUNTIF(AP164,"1")</f>
        <v>0</v>
      </c>
      <c r="AV164" s="38">
        <f>COUNTIF(U164,AC162&amp;"*")*COUNTIF(AP164,"1")</f>
        <v>0</v>
      </c>
    </row>
    <row r="165" spans="1:48" s="38" customFormat="1" ht="26.25" customHeight="1">
      <c r="A165" s="95">
        <f t="shared" si="23"/>
        <v>0</v>
      </c>
      <c r="B165" s="132">
        <f t="shared" si="23"/>
        <v>0</v>
      </c>
      <c r="C165" s="132"/>
      <c r="D165" s="132"/>
      <c r="E165" s="132"/>
      <c r="F165" s="132"/>
      <c r="G165" s="132"/>
      <c r="H165" s="61">
        <f t="shared" si="24"/>
        <v>0</v>
      </c>
      <c r="I165" s="57">
        <f t="shared" si="24"/>
        <v>0</v>
      </c>
      <c r="J165" s="57">
        <f t="shared" si="24"/>
        <v>0</v>
      </c>
      <c r="K165" s="57"/>
      <c r="L165" s="57">
        <f t="shared" si="27"/>
        <v>0</v>
      </c>
      <c r="M165" s="95">
        <f t="shared" si="25"/>
        <v>0</v>
      </c>
      <c r="N165" s="132">
        <f t="shared" si="25"/>
        <v>0</v>
      </c>
      <c r="O165" s="132"/>
      <c r="P165" s="132"/>
      <c r="Q165" s="132"/>
      <c r="R165" s="132"/>
      <c r="S165" s="132"/>
      <c r="T165" s="61">
        <f t="shared" si="26"/>
        <v>0</v>
      </c>
      <c r="U165" s="57">
        <f t="shared" si="26"/>
        <v>0</v>
      </c>
      <c r="V165" s="57">
        <f t="shared" si="26"/>
        <v>0</v>
      </c>
      <c r="W165" s="57"/>
      <c r="X165" s="96">
        <f t="shared" si="28"/>
        <v>0</v>
      </c>
      <c r="Y165" s="40"/>
      <c r="Z165" s="40"/>
      <c r="AF165" s="60" t="b">
        <v>0</v>
      </c>
      <c r="AG165" s="60">
        <f t="shared" si="30"/>
        <v>0</v>
      </c>
      <c r="AH165" s="38">
        <f>COUNTIF(I165,AC152)*COUNTIF(AG165,"1")</f>
        <v>0</v>
      </c>
      <c r="AI165" s="38">
        <f>COUNTIF(I165,AC154&amp;"*")*COUNTIF(AG165,"1")</f>
        <v>0</v>
      </c>
      <c r="AJ165" s="38">
        <f>COUNTIF(I165,AC156&amp;"*")*COUNTIF(AG165,"1")</f>
        <v>0</v>
      </c>
      <c r="AK165" s="38">
        <f>COUNTIF(I165,AC158&amp;"*")*COUNTIF(AG165,"1")</f>
        <v>0</v>
      </c>
      <c r="AL165" s="38">
        <f>COUNTIF(I165,AC160&amp;"*")*COUNTIF(AG165,"1")</f>
        <v>0</v>
      </c>
      <c r="AM165" s="38">
        <f>COUNTIF(I165,AC162&amp;"*")*COUNTIF(AG165,"1")</f>
        <v>0</v>
      </c>
      <c r="AO165" s="60" t="b">
        <v>0</v>
      </c>
      <c r="AP165" s="60">
        <f t="shared" si="29"/>
        <v>0</v>
      </c>
      <c r="AQ165" s="38">
        <f>COUNTIF(U165,AC152)*COUNTIF(AP165,"1")</f>
        <v>0</v>
      </c>
      <c r="AR165" s="38">
        <f>COUNTIF(U165,AC154&amp;"*")*COUNTIF(AP165,"1")</f>
        <v>0</v>
      </c>
      <c r="AS165" s="38">
        <f>COUNTIF(U165,AC156&amp;"*")*COUNTIF(AP165,"1")</f>
        <v>0</v>
      </c>
      <c r="AT165" s="38">
        <f>COUNTIF(U165,AC158&amp;"*")*COUNTIF(AP165,"1")</f>
        <v>0</v>
      </c>
      <c r="AU165" s="38">
        <f>COUNTIF(U165,AC160&amp;"*")*COUNTIF(AP165,"1")</f>
        <v>0</v>
      </c>
      <c r="AV165" s="38">
        <f>COUNTIF(U165,AC162&amp;"*")*COUNTIF(AP165,"1")</f>
        <v>0</v>
      </c>
    </row>
    <row r="166" spans="1:31" s="38" customFormat="1" ht="6" customHeight="1" hidden="1">
      <c r="A166" s="68"/>
      <c r="B166" s="69"/>
      <c r="C166" s="69"/>
      <c r="D166" s="69"/>
      <c r="E166" s="69"/>
      <c r="F166" s="69"/>
      <c r="G166" s="69"/>
      <c r="H166" s="70"/>
      <c r="I166" s="68"/>
      <c r="J166" s="68"/>
      <c r="K166" s="68"/>
      <c r="L166" s="69"/>
      <c r="M166" s="69"/>
      <c r="N166" s="69"/>
      <c r="O166" s="69"/>
      <c r="P166" s="69"/>
      <c r="Q166" s="69"/>
      <c r="R166" s="70"/>
      <c r="S166" s="68"/>
      <c r="T166" s="68"/>
      <c r="U166" s="69"/>
      <c r="V166" s="69"/>
      <c r="W166" s="69"/>
      <c r="X166" s="69"/>
      <c r="Y166" s="69"/>
      <c r="Z166" s="69"/>
      <c r="AA166" s="69"/>
      <c r="AB166" s="69"/>
      <c r="AC166" s="69"/>
      <c r="AD166" s="70"/>
      <c r="AE166" s="68"/>
    </row>
    <row r="167" spans="1:48" s="38" customFormat="1" ht="12.75" customHeight="1">
      <c r="A167" s="126" t="s">
        <v>68</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AH167" s="38">
        <f aca="true" t="shared" si="31" ref="AH167:AM167">SUM(AH151:AH166)</f>
        <v>0</v>
      </c>
      <c r="AI167" s="38">
        <f t="shared" si="31"/>
        <v>0</v>
      </c>
      <c r="AJ167" s="38">
        <f t="shared" si="31"/>
        <v>0</v>
      </c>
      <c r="AK167" s="38">
        <f t="shared" si="31"/>
        <v>0</v>
      </c>
      <c r="AL167" s="38">
        <f t="shared" si="31"/>
        <v>0</v>
      </c>
      <c r="AM167" s="38">
        <f t="shared" si="31"/>
        <v>0</v>
      </c>
      <c r="AQ167" s="38">
        <f aca="true" t="shared" si="32" ref="AQ167:AV167">SUM(AQ151:AQ166)</f>
        <v>0</v>
      </c>
      <c r="AR167" s="38">
        <f t="shared" si="32"/>
        <v>0</v>
      </c>
      <c r="AS167" s="38">
        <f t="shared" si="32"/>
        <v>0</v>
      </c>
      <c r="AT167" s="38">
        <f t="shared" si="32"/>
        <v>0</v>
      </c>
      <c r="AU167" s="38">
        <f t="shared" si="32"/>
        <v>0</v>
      </c>
      <c r="AV167" s="38">
        <f t="shared" si="32"/>
        <v>0</v>
      </c>
    </row>
    <row r="168" spans="1:24" s="38" customFormat="1" ht="12.75" customHeight="1">
      <c r="A168" s="126" t="s">
        <v>76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row>
    <row r="169" spans="1:24" s="38" customFormat="1" ht="12.75" customHeight="1" thickBot="1">
      <c r="A169" s="339" t="s">
        <v>78</v>
      </c>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row>
    <row r="170" spans="1:31" s="38" customFormat="1" ht="21.75" customHeight="1">
      <c r="A170" s="150" t="s">
        <v>39</v>
      </c>
      <c r="B170" s="151"/>
      <c r="C170" s="151"/>
      <c r="D170" s="153"/>
      <c r="E170" s="185" t="s">
        <v>54</v>
      </c>
      <c r="F170" s="151"/>
      <c r="G170" s="151"/>
      <c r="H170" s="151"/>
      <c r="I170" s="151"/>
      <c r="J170" s="151"/>
      <c r="K170" s="151"/>
      <c r="L170" s="151"/>
      <c r="M170" s="151"/>
      <c r="N170" s="152"/>
      <c r="O170" s="150" t="s">
        <v>55</v>
      </c>
      <c r="P170" s="151"/>
      <c r="Q170" s="151"/>
      <c r="R170" s="151"/>
      <c r="S170" s="151"/>
      <c r="T170" s="151"/>
      <c r="U170" s="151"/>
      <c r="V170" s="151"/>
      <c r="W170" s="151"/>
      <c r="X170" s="152"/>
      <c r="Y170" s="71"/>
      <c r="Z170" s="72"/>
      <c r="AA170" s="41"/>
      <c r="AB170" s="41"/>
      <c r="AC170" s="41"/>
      <c r="AD170" s="41"/>
      <c r="AE170" s="41"/>
    </row>
    <row r="171" spans="1:25" s="38" customFormat="1" ht="18.75" customHeight="1">
      <c r="A171" s="186" t="s">
        <v>40</v>
      </c>
      <c r="B171" s="187"/>
      <c r="C171" s="124" t="s">
        <v>41</v>
      </c>
      <c r="D171" s="125"/>
      <c r="E171" s="135">
        <f>E125</f>
        <v>0</v>
      </c>
      <c r="F171" s="122"/>
      <c r="G171" s="122"/>
      <c r="H171" s="122"/>
      <c r="I171" s="122"/>
      <c r="J171" s="122"/>
      <c r="K171" s="122"/>
      <c r="L171" s="122"/>
      <c r="M171" s="122"/>
      <c r="N171" s="123"/>
      <c r="O171" s="121">
        <f>O125</f>
        <v>0</v>
      </c>
      <c r="P171" s="122"/>
      <c r="Q171" s="122"/>
      <c r="R171" s="122"/>
      <c r="S171" s="122"/>
      <c r="T171" s="122"/>
      <c r="U171" s="122"/>
      <c r="V171" s="122"/>
      <c r="W171" s="122"/>
      <c r="X171" s="123"/>
      <c r="Y171" s="73"/>
    </row>
    <row r="172" spans="1:26" s="38" customFormat="1" ht="18.75" customHeight="1">
      <c r="A172" s="188"/>
      <c r="B172" s="189"/>
      <c r="C172" s="124" t="s">
        <v>42</v>
      </c>
      <c r="D172" s="125"/>
      <c r="E172" s="135">
        <f>E126</f>
        <v>0</v>
      </c>
      <c r="F172" s="122"/>
      <c r="G172" s="122"/>
      <c r="H172" s="122"/>
      <c r="I172" s="122"/>
      <c r="J172" s="122"/>
      <c r="K172" s="122"/>
      <c r="L172" s="122"/>
      <c r="M172" s="122"/>
      <c r="N172" s="123"/>
      <c r="O172" s="121">
        <f>O126</f>
        <v>0</v>
      </c>
      <c r="P172" s="122"/>
      <c r="Q172" s="122"/>
      <c r="R172" s="122"/>
      <c r="S172" s="122"/>
      <c r="T172" s="122"/>
      <c r="U172" s="122"/>
      <c r="V172" s="122"/>
      <c r="W172" s="122"/>
      <c r="X172" s="123"/>
      <c r="Y172" s="74"/>
      <c r="Z172" s="74"/>
    </row>
    <row r="173" spans="1:26" s="38" customFormat="1" ht="18.75" customHeight="1">
      <c r="A173" s="190"/>
      <c r="B173" s="191"/>
      <c r="C173" s="124" t="s">
        <v>43</v>
      </c>
      <c r="D173" s="125"/>
      <c r="E173" s="135">
        <f>E127</f>
        <v>0</v>
      </c>
      <c r="F173" s="122"/>
      <c r="G173" s="122"/>
      <c r="H173" s="122"/>
      <c r="I173" s="122"/>
      <c r="J173" s="122"/>
      <c r="K173" s="122"/>
      <c r="L173" s="122"/>
      <c r="M173" s="122"/>
      <c r="N173" s="123"/>
      <c r="O173" s="121">
        <f>O127</f>
        <v>0</v>
      </c>
      <c r="P173" s="122"/>
      <c r="Q173" s="122"/>
      <c r="R173" s="122"/>
      <c r="S173" s="122"/>
      <c r="T173" s="122"/>
      <c r="U173" s="122"/>
      <c r="V173" s="122"/>
      <c r="W173" s="122"/>
      <c r="X173" s="123"/>
      <c r="Y173" s="74"/>
      <c r="Z173" s="74"/>
    </row>
    <row r="174" spans="1:52" s="38" customFormat="1" ht="18.75" customHeight="1">
      <c r="A174" s="167" t="s">
        <v>44</v>
      </c>
      <c r="B174" s="168"/>
      <c r="C174" s="124" t="s">
        <v>45</v>
      </c>
      <c r="D174" s="125"/>
      <c r="E174" s="173">
        <f>E128</f>
        <v>0</v>
      </c>
      <c r="F174" s="174"/>
      <c r="G174" s="174"/>
      <c r="H174" s="175"/>
      <c r="I174" s="163">
        <f>I128</f>
        <v>0</v>
      </c>
      <c r="J174" s="163"/>
      <c r="K174" s="163"/>
      <c r="L174" s="163"/>
      <c r="M174" s="163"/>
      <c r="N174" s="164"/>
      <c r="O174" s="182">
        <f>O36</f>
        <v>0</v>
      </c>
      <c r="P174" s="174"/>
      <c r="Q174" s="174"/>
      <c r="R174" s="174"/>
      <c r="S174" s="175"/>
      <c r="T174" s="163">
        <f>T36</f>
        <v>0</v>
      </c>
      <c r="U174" s="163"/>
      <c r="V174" s="163"/>
      <c r="W174" s="163"/>
      <c r="X174" s="164"/>
      <c r="Y174" s="74"/>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row>
    <row r="175" spans="1:52" s="38" customFormat="1" ht="18.75" customHeight="1">
      <c r="A175" s="169"/>
      <c r="B175" s="170"/>
      <c r="C175" s="124" t="s">
        <v>46</v>
      </c>
      <c r="D175" s="125"/>
      <c r="E175" s="176"/>
      <c r="F175" s="177"/>
      <c r="G175" s="177"/>
      <c r="H175" s="178"/>
      <c r="I175" s="163">
        <f>I129</f>
        <v>0</v>
      </c>
      <c r="J175" s="163"/>
      <c r="K175" s="163"/>
      <c r="L175" s="163"/>
      <c r="M175" s="163"/>
      <c r="N175" s="164"/>
      <c r="O175" s="183"/>
      <c r="P175" s="177"/>
      <c r="Q175" s="177"/>
      <c r="R175" s="177"/>
      <c r="S175" s="178"/>
      <c r="T175" s="163">
        <f>T37</f>
        <v>0</v>
      </c>
      <c r="U175" s="163"/>
      <c r="V175" s="163"/>
      <c r="W175" s="163"/>
      <c r="X175" s="164"/>
      <c r="Y175" s="74"/>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row>
    <row r="176" spans="1:26" s="38" customFormat="1" ht="18.75" customHeight="1" thickBot="1">
      <c r="A176" s="171"/>
      <c r="B176" s="172"/>
      <c r="C176" s="144" t="s">
        <v>47</v>
      </c>
      <c r="D176" s="145"/>
      <c r="E176" s="179"/>
      <c r="F176" s="180"/>
      <c r="G176" s="180"/>
      <c r="H176" s="181"/>
      <c r="I176" s="165">
        <f>I130</f>
        <v>0</v>
      </c>
      <c r="J176" s="165"/>
      <c r="K176" s="165"/>
      <c r="L176" s="165"/>
      <c r="M176" s="165"/>
      <c r="N176" s="166"/>
      <c r="O176" s="184"/>
      <c r="P176" s="180"/>
      <c r="Q176" s="180"/>
      <c r="R176" s="180"/>
      <c r="S176" s="181"/>
      <c r="T176" s="165">
        <f>T38</f>
        <v>0</v>
      </c>
      <c r="U176" s="165"/>
      <c r="V176" s="165"/>
      <c r="W176" s="165"/>
      <c r="X176" s="166"/>
      <c r="Y176" s="74"/>
      <c r="Z176" s="74"/>
    </row>
    <row r="177" spans="1:26" s="38" customFormat="1" ht="18.75" customHeight="1">
      <c r="A177" s="112" t="s">
        <v>48</v>
      </c>
      <c r="B177" s="113"/>
      <c r="C177" s="113"/>
      <c r="D177" s="114"/>
      <c r="E177" s="130" t="s">
        <v>85</v>
      </c>
      <c r="F177" s="131"/>
      <c r="G177" s="131"/>
      <c r="H177" s="131">
        <f>E33+E34+E35+I36+I37+I38</f>
        <v>0</v>
      </c>
      <c r="I177" s="131"/>
      <c r="J177" s="82" t="s">
        <v>49</v>
      </c>
      <c r="K177" s="82"/>
      <c r="L177" s="148">
        <f>H177*300</f>
        <v>0</v>
      </c>
      <c r="M177" s="148"/>
      <c r="N177" s="149"/>
      <c r="O177" s="133" t="s">
        <v>86</v>
      </c>
      <c r="P177" s="131"/>
      <c r="Q177" s="131"/>
      <c r="R177" s="131">
        <f>SUM(O33+O34+O35+T36+T37+T38)</f>
        <v>0</v>
      </c>
      <c r="S177" s="131"/>
      <c r="T177" s="131"/>
      <c r="U177" s="82" t="s">
        <v>49</v>
      </c>
      <c r="V177" s="148">
        <f>R177*60</f>
        <v>0</v>
      </c>
      <c r="W177" s="148"/>
      <c r="X177" s="149"/>
      <c r="Y177" s="74"/>
      <c r="Z177" s="74"/>
    </row>
    <row r="178" spans="1:26" s="38" customFormat="1" ht="18.75" customHeight="1" thickBot="1">
      <c r="A178" s="115"/>
      <c r="B178" s="116"/>
      <c r="C178" s="116"/>
      <c r="D178" s="117"/>
      <c r="E178" s="118" t="s">
        <v>87</v>
      </c>
      <c r="F178" s="119"/>
      <c r="G178" s="119"/>
      <c r="H178" s="119"/>
      <c r="I178" s="119"/>
      <c r="J178" s="119"/>
      <c r="K178" s="119"/>
      <c r="L178" s="119"/>
      <c r="M178" s="119"/>
      <c r="N178" s="120"/>
      <c r="O178" s="127" t="s">
        <v>88</v>
      </c>
      <c r="P178" s="119"/>
      <c r="Q178" s="119"/>
      <c r="R178" s="119"/>
      <c r="S178" s="119"/>
      <c r="T178" s="119"/>
      <c r="U178" s="119"/>
      <c r="V178" s="119"/>
      <c r="W178" s="119"/>
      <c r="X178" s="120"/>
      <c r="Y178" s="74"/>
      <c r="Z178" s="74"/>
    </row>
    <row r="179" spans="1:26" s="38" customFormat="1" ht="18.75" customHeight="1" thickBot="1" thickTop="1">
      <c r="A179" s="138" t="s">
        <v>50</v>
      </c>
      <c r="B179" s="139"/>
      <c r="C179" s="139"/>
      <c r="D179" s="140"/>
      <c r="E179" s="146" t="s">
        <v>51</v>
      </c>
      <c r="F179" s="147"/>
      <c r="G179" s="147"/>
      <c r="H179" s="147"/>
      <c r="I179" s="136">
        <f>L177+V177</f>
        <v>0</v>
      </c>
      <c r="J179" s="136"/>
      <c r="K179" s="136"/>
      <c r="L179" s="136"/>
      <c r="M179" s="136"/>
      <c r="N179" s="136"/>
      <c r="O179" s="136"/>
      <c r="P179" s="136"/>
      <c r="Q179" s="136"/>
      <c r="R179" s="136"/>
      <c r="S179" s="136"/>
      <c r="T179" s="136"/>
      <c r="U179" s="136"/>
      <c r="V179" s="136"/>
      <c r="W179" s="136"/>
      <c r="X179" s="137"/>
      <c r="Y179" s="74"/>
      <c r="Z179" s="74"/>
    </row>
    <row r="180" spans="1:26" s="49" customFormat="1" ht="12.75" customHeight="1">
      <c r="A180" s="75" t="s">
        <v>36</v>
      </c>
      <c r="B180" s="76"/>
      <c r="C180" s="76"/>
      <c r="D180" s="76"/>
      <c r="E180" s="77"/>
      <c r="F180" s="77"/>
      <c r="G180" s="77"/>
      <c r="H180" s="77"/>
      <c r="I180" s="77"/>
      <c r="J180" s="77"/>
      <c r="K180" s="77"/>
      <c r="L180" s="77"/>
      <c r="M180" s="76"/>
      <c r="N180" s="76"/>
      <c r="O180" s="77"/>
      <c r="P180" s="77"/>
      <c r="Q180" s="77"/>
      <c r="R180" s="77"/>
      <c r="S180" s="77"/>
      <c r="T180" s="77"/>
      <c r="U180" s="77"/>
      <c r="V180" s="78"/>
      <c r="W180" s="78"/>
      <c r="X180" s="79" t="s">
        <v>31</v>
      </c>
      <c r="Y180" s="75"/>
      <c r="Z180" s="75"/>
    </row>
    <row r="181" spans="1:26" s="38" customFormat="1" ht="69.75" customHeight="1">
      <c r="A181" s="141" t="s">
        <v>66</v>
      </c>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80"/>
      <c r="Z181" s="80"/>
    </row>
    <row r="183" ht="21.75" customHeight="1">
      <c r="A183" s="22"/>
    </row>
    <row r="184" spans="1:50" ht="18" customHeight="1">
      <c r="A184" s="22"/>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42"/>
      <c r="AD184" s="42"/>
      <c r="AE184" s="42"/>
      <c r="AF184" s="42"/>
      <c r="AG184" s="42"/>
      <c r="AH184" s="42"/>
      <c r="AI184" s="42"/>
      <c r="AJ184" s="42"/>
      <c r="AK184" s="42"/>
      <c r="AL184" s="42"/>
      <c r="AM184" s="42"/>
      <c r="AN184" s="42"/>
      <c r="AO184" s="42"/>
      <c r="AP184" s="42"/>
      <c r="AQ184" s="42"/>
      <c r="AR184" s="42"/>
      <c r="AS184" s="42"/>
      <c r="AT184" s="42"/>
      <c r="AU184" s="42"/>
      <c r="AV184" s="42"/>
      <c r="AW184" s="21"/>
      <c r="AX184" s="21"/>
    </row>
  </sheetData>
  <sheetProtection password="ED86" sheet="1" selectLockedCells="1"/>
  <mergeCells count="379">
    <mergeCell ref="A76:X76"/>
    <mergeCell ref="A122:X122"/>
    <mergeCell ref="A168:X168"/>
    <mergeCell ref="N62:S62"/>
    <mergeCell ref="Q140:R142"/>
    <mergeCell ref="S140:T142"/>
    <mergeCell ref="U140:X142"/>
    <mergeCell ref="A102:F102"/>
    <mergeCell ref="U2:X4"/>
    <mergeCell ref="Q48:R50"/>
    <mergeCell ref="S48:T50"/>
    <mergeCell ref="U48:X50"/>
    <mergeCell ref="O40:X40"/>
    <mergeCell ref="N14:S14"/>
    <mergeCell ref="T37:X37"/>
    <mergeCell ref="I41:X41"/>
    <mergeCell ref="I38:N38"/>
    <mergeCell ref="Q2:R4"/>
    <mergeCell ref="B17:G17"/>
    <mergeCell ref="B18:G18"/>
    <mergeCell ref="B21:G21"/>
    <mergeCell ref="E36:H38"/>
    <mergeCell ref="T36:X36"/>
    <mergeCell ref="A32:D32"/>
    <mergeCell ref="B24:G24"/>
    <mergeCell ref="B26:G26"/>
    <mergeCell ref="B27:G27"/>
    <mergeCell ref="B23:G23"/>
    <mergeCell ref="S2:T4"/>
    <mergeCell ref="T83:X83"/>
    <mergeCell ref="T84:X84"/>
    <mergeCell ref="O82:S84"/>
    <mergeCell ref="O35:X35"/>
    <mergeCell ref="N24:S24"/>
    <mergeCell ref="A30:X30"/>
    <mergeCell ref="N59:S59"/>
    <mergeCell ref="E9:H9"/>
    <mergeCell ref="I8:X9"/>
    <mergeCell ref="B19:G19"/>
    <mergeCell ref="B22:G22"/>
    <mergeCell ref="T38:X38"/>
    <mergeCell ref="F100:H100"/>
    <mergeCell ref="A100:D101"/>
    <mergeCell ref="B25:G25"/>
    <mergeCell ref="T82:X82"/>
    <mergeCell ref="I82:N82"/>
    <mergeCell ref="A31:X31"/>
    <mergeCell ref="F54:H54"/>
    <mergeCell ref="B113:G113"/>
    <mergeCell ref="T130:X130"/>
    <mergeCell ref="N114:S114"/>
    <mergeCell ref="B115:G115"/>
    <mergeCell ref="N115:S115"/>
    <mergeCell ref="B104:G104"/>
    <mergeCell ref="N104:S104"/>
    <mergeCell ref="B106:G106"/>
    <mergeCell ref="N119:S119"/>
    <mergeCell ref="A123:X123"/>
    <mergeCell ref="O53:Q53"/>
    <mergeCell ref="B61:G61"/>
    <mergeCell ref="B62:G62"/>
    <mergeCell ref="N25:S25"/>
    <mergeCell ref="O34:X34"/>
    <mergeCell ref="O36:S38"/>
    <mergeCell ref="E32:N32"/>
    <mergeCell ref="E33:N33"/>
    <mergeCell ref="T174:X174"/>
    <mergeCell ref="T175:X175"/>
    <mergeCell ref="T176:X176"/>
    <mergeCell ref="R144:T144"/>
    <mergeCell ref="U144:X144"/>
    <mergeCell ref="N160:S160"/>
    <mergeCell ref="O172:X172"/>
    <mergeCell ref="O173:X173"/>
    <mergeCell ref="A149:S149"/>
    <mergeCell ref="E147:H147"/>
    <mergeCell ref="U6:X6"/>
    <mergeCell ref="R6:T6"/>
    <mergeCell ref="E6:Q6"/>
    <mergeCell ref="N12:S12"/>
    <mergeCell ref="B12:G12"/>
    <mergeCell ref="F8:H8"/>
    <mergeCell ref="A6:D6"/>
    <mergeCell ref="A7:D7"/>
    <mergeCell ref="R7:X7"/>
    <mergeCell ref="O7:Q7"/>
    <mergeCell ref="B15:G15"/>
    <mergeCell ref="B16:G16"/>
    <mergeCell ref="A11:S11"/>
    <mergeCell ref="A8:D9"/>
    <mergeCell ref="B13:G13"/>
    <mergeCell ref="B14:G14"/>
    <mergeCell ref="N13:S13"/>
    <mergeCell ref="N15:S15"/>
    <mergeCell ref="M7:N7"/>
    <mergeCell ref="E7:L7"/>
    <mergeCell ref="A10:F10"/>
    <mergeCell ref="G10:X10"/>
    <mergeCell ref="E34:N34"/>
    <mergeCell ref="N16:S16"/>
    <mergeCell ref="N17:S17"/>
    <mergeCell ref="N18:S18"/>
    <mergeCell ref="N19:S19"/>
    <mergeCell ref="N27:S27"/>
    <mergeCell ref="N26:S26"/>
    <mergeCell ref="N20:S20"/>
    <mergeCell ref="N21:S21"/>
    <mergeCell ref="N22:S22"/>
    <mergeCell ref="N58:S58"/>
    <mergeCell ref="G56:X56"/>
    <mergeCell ref="U52:X52"/>
    <mergeCell ref="N23:S23"/>
    <mergeCell ref="B20:G20"/>
    <mergeCell ref="A29:X29"/>
    <mergeCell ref="O32:X32"/>
    <mergeCell ref="C38:D38"/>
    <mergeCell ref="A33:B35"/>
    <mergeCell ref="C33:D33"/>
    <mergeCell ref="O33:X33"/>
    <mergeCell ref="V39:X39"/>
    <mergeCell ref="E35:N35"/>
    <mergeCell ref="A39:D40"/>
    <mergeCell ref="A36:B38"/>
    <mergeCell ref="C36:D36"/>
    <mergeCell ref="B59:G59"/>
    <mergeCell ref="A56:F56"/>
    <mergeCell ref="Z36:AZ37"/>
    <mergeCell ref="E55:H55"/>
    <mergeCell ref="I54:X55"/>
    <mergeCell ref="A54:D55"/>
    <mergeCell ref="I36:N36"/>
    <mergeCell ref="I37:N37"/>
    <mergeCell ref="E52:Q52"/>
    <mergeCell ref="R52:T52"/>
    <mergeCell ref="R39:T39"/>
    <mergeCell ref="O39:Q39"/>
    <mergeCell ref="C37:D37"/>
    <mergeCell ref="H39:I39"/>
    <mergeCell ref="E39:G39"/>
    <mergeCell ref="L39:N39"/>
    <mergeCell ref="N65:S65"/>
    <mergeCell ref="E40:N40"/>
    <mergeCell ref="B64:G64"/>
    <mergeCell ref="N64:S64"/>
    <mergeCell ref="A43:X43"/>
    <mergeCell ref="A41:D41"/>
    <mergeCell ref="A52:D52"/>
    <mergeCell ref="N61:S61"/>
    <mergeCell ref="B58:G58"/>
    <mergeCell ref="A57:S57"/>
    <mergeCell ref="B66:G66"/>
    <mergeCell ref="N66:S66"/>
    <mergeCell ref="A53:D53"/>
    <mergeCell ref="B67:G67"/>
    <mergeCell ref="N67:S67"/>
    <mergeCell ref="B60:G60"/>
    <mergeCell ref="N60:S60"/>
    <mergeCell ref="B63:G63"/>
    <mergeCell ref="N63:S63"/>
    <mergeCell ref="B65:G65"/>
    <mergeCell ref="N72:S72"/>
    <mergeCell ref="B73:G73"/>
    <mergeCell ref="N73:S73"/>
    <mergeCell ref="B68:G68"/>
    <mergeCell ref="N68:S68"/>
    <mergeCell ref="B69:G69"/>
    <mergeCell ref="N69:S69"/>
    <mergeCell ref="B70:G70"/>
    <mergeCell ref="N70:S70"/>
    <mergeCell ref="N71:S71"/>
    <mergeCell ref="A79:B81"/>
    <mergeCell ref="C79:D79"/>
    <mergeCell ref="E79:N79"/>
    <mergeCell ref="C84:D84"/>
    <mergeCell ref="I84:N84"/>
    <mergeCell ref="E82:H84"/>
    <mergeCell ref="E81:N81"/>
    <mergeCell ref="C82:D82"/>
    <mergeCell ref="E80:N80"/>
    <mergeCell ref="I83:N83"/>
    <mergeCell ref="A98:D98"/>
    <mergeCell ref="E98:Q98"/>
    <mergeCell ref="A87:D87"/>
    <mergeCell ref="Q94:R96"/>
    <mergeCell ref="E87:H87"/>
    <mergeCell ref="A89:X89"/>
    <mergeCell ref="R99:X99"/>
    <mergeCell ref="I100:X101"/>
    <mergeCell ref="E101:H101"/>
    <mergeCell ref="A99:D99"/>
    <mergeCell ref="O99:Q99"/>
    <mergeCell ref="B105:G105"/>
    <mergeCell ref="G102:X102"/>
    <mergeCell ref="B116:G116"/>
    <mergeCell ref="N116:S116"/>
    <mergeCell ref="B117:G117"/>
    <mergeCell ref="N117:S117"/>
    <mergeCell ref="B118:G118"/>
    <mergeCell ref="N118:S118"/>
    <mergeCell ref="B108:G108"/>
    <mergeCell ref="N159:S159"/>
    <mergeCell ref="B160:G160"/>
    <mergeCell ref="A146:D147"/>
    <mergeCell ref="A148:F148"/>
    <mergeCell ref="G148:X148"/>
    <mergeCell ref="B150:G150"/>
    <mergeCell ref="N150:S150"/>
    <mergeCell ref="F146:H146"/>
    <mergeCell ref="I146:X147"/>
    <mergeCell ref="C34:D34"/>
    <mergeCell ref="E41:H41"/>
    <mergeCell ref="A171:B173"/>
    <mergeCell ref="C171:D171"/>
    <mergeCell ref="E171:N171"/>
    <mergeCell ref="O171:X171"/>
    <mergeCell ref="C35:D35"/>
    <mergeCell ref="B164:G164"/>
    <mergeCell ref="N164:S164"/>
    <mergeCell ref="B159:G159"/>
    <mergeCell ref="I174:N174"/>
    <mergeCell ref="C173:D173"/>
    <mergeCell ref="B163:G163"/>
    <mergeCell ref="N163:S163"/>
    <mergeCell ref="O174:S176"/>
    <mergeCell ref="E173:N173"/>
    <mergeCell ref="B165:G165"/>
    <mergeCell ref="E170:N170"/>
    <mergeCell ref="A169:X169"/>
    <mergeCell ref="O79:X79"/>
    <mergeCell ref="C80:D80"/>
    <mergeCell ref="E177:G177"/>
    <mergeCell ref="H177:I177"/>
    <mergeCell ref="L177:N177"/>
    <mergeCell ref="A174:B176"/>
    <mergeCell ref="C174:D174"/>
    <mergeCell ref="I176:N176"/>
    <mergeCell ref="I175:N175"/>
    <mergeCell ref="E174:H176"/>
    <mergeCell ref="O81:X81"/>
    <mergeCell ref="A82:B84"/>
    <mergeCell ref="R53:X53"/>
    <mergeCell ref="Z82:AZ83"/>
    <mergeCell ref="C83:D83"/>
    <mergeCell ref="A78:D78"/>
    <mergeCell ref="E78:N78"/>
    <mergeCell ref="O78:X78"/>
    <mergeCell ref="B71:G71"/>
    <mergeCell ref="B72:G72"/>
    <mergeCell ref="L85:N85"/>
    <mergeCell ref="O85:Q85"/>
    <mergeCell ref="U98:X98"/>
    <mergeCell ref="R85:T85"/>
    <mergeCell ref="V85:X85"/>
    <mergeCell ref="S94:T96"/>
    <mergeCell ref="U94:X96"/>
    <mergeCell ref="O86:X86"/>
    <mergeCell ref="N108:S108"/>
    <mergeCell ref="B110:G110"/>
    <mergeCell ref="N110:S110"/>
    <mergeCell ref="N109:S109"/>
    <mergeCell ref="R98:T98"/>
    <mergeCell ref="A103:S103"/>
    <mergeCell ref="N106:S106"/>
    <mergeCell ref="B107:G107"/>
    <mergeCell ref="N105:S105"/>
    <mergeCell ref="N107:S107"/>
    <mergeCell ref="B112:G112"/>
    <mergeCell ref="N112:S112"/>
    <mergeCell ref="N113:S113"/>
    <mergeCell ref="B114:G114"/>
    <mergeCell ref="C126:D126"/>
    <mergeCell ref="E126:N126"/>
    <mergeCell ref="O126:X126"/>
    <mergeCell ref="O125:X125"/>
    <mergeCell ref="A124:D124"/>
    <mergeCell ref="B119:G119"/>
    <mergeCell ref="E124:N124"/>
    <mergeCell ref="O124:X124"/>
    <mergeCell ref="A125:B127"/>
    <mergeCell ref="O127:X127"/>
    <mergeCell ref="C125:D125"/>
    <mergeCell ref="Z128:AZ129"/>
    <mergeCell ref="C129:D129"/>
    <mergeCell ref="E125:N125"/>
    <mergeCell ref="C127:D127"/>
    <mergeCell ref="E127:N127"/>
    <mergeCell ref="C130:D130"/>
    <mergeCell ref="I128:N128"/>
    <mergeCell ref="E128:H130"/>
    <mergeCell ref="C128:D128"/>
    <mergeCell ref="T128:X128"/>
    <mergeCell ref="T129:X129"/>
    <mergeCell ref="O128:S130"/>
    <mergeCell ref="O131:Q131"/>
    <mergeCell ref="R131:T131"/>
    <mergeCell ref="V131:X131"/>
    <mergeCell ref="I129:N129"/>
    <mergeCell ref="I130:N130"/>
    <mergeCell ref="A133:D133"/>
    <mergeCell ref="E131:G131"/>
    <mergeCell ref="H131:I131"/>
    <mergeCell ref="L131:N131"/>
    <mergeCell ref="A128:B130"/>
    <mergeCell ref="A135:X135"/>
    <mergeCell ref="E133:H133"/>
    <mergeCell ref="I133:X133"/>
    <mergeCell ref="A145:D145"/>
    <mergeCell ref="O145:Q145"/>
    <mergeCell ref="R145:X145"/>
    <mergeCell ref="E145:L145"/>
    <mergeCell ref="A144:D144"/>
    <mergeCell ref="E144:Q144"/>
    <mergeCell ref="H140:P141"/>
    <mergeCell ref="B151:G151"/>
    <mergeCell ref="N151:S151"/>
    <mergeCell ref="B152:G152"/>
    <mergeCell ref="N152:S152"/>
    <mergeCell ref="B153:G153"/>
    <mergeCell ref="N153:S153"/>
    <mergeCell ref="O178:X178"/>
    <mergeCell ref="O170:X170"/>
    <mergeCell ref="A170:D170"/>
    <mergeCell ref="B154:G154"/>
    <mergeCell ref="N154:S154"/>
    <mergeCell ref="B158:G158"/>
    <mergeCell ref="N158:S158"/>
    <mergeCell ref="B155:G155"/>
    <mergeCell ref="N155:S155"/>
    <mergeCell ref="N156:S156"/>
    <mergeCell ref="A179:D179"/>
    <mergeCell ref="A181:X181"/>
    <mergeCell ref="Z174:AZ175"/>
    <mergeCell ref="C175:D175"/>
    <mergeCell ref="C176:D176"/>
    <mergeCell ref="E179:H179"/>
    <mergeCell ref="I179:X179"/>
    <mergeCell ref="A177:D178"/>
    <mergeCell ref="V177:X177"/>
    <mergeCell ref="E178:N178"/>
    <mergeCell ref="N161:S161"/>
    <mergeCell ref="B162:G162"/>
    <mergeCell ref="N162:S162"/>
    <mergeCell ref="M53:N53"/>
    <mergeCell ref="E53:L53"/>
    <mergeCell ref="M99:N99"/>
    <mergeCell ref="H85:I85"/>
    <mergeCell ref="I87:X87"/>
    <mergeCell ref="B157:G157"/>
    <mergeCell ref="N157:S157"/>
    <mergeCell ref="N111:S111"/>
    <mergeCell ref="B109:G109"/>
    <mergeCell ref="O177:Q177"/>
    <mergeCell ref="R177:T177"/>
    <mergeCell ref="M145:N145"/>
    <mergeCell ref="N165:S165"/>
    <mergeCell ref="C172:D172"/>
    <mergeCell ref="E172:N172"/>
    <mergeCell ref="B156:G156"/>
    <mergeCell ref="B161:G161"/>
    <mergeCell ref="A141:F142"/>
    <mergeCell ref="A75:X75"/>
    <mergeCell ref="A121:X121"/>
    <mergeCell ref="A167:X167"/>
    <mergeCell ref="A131:D132"/>
    <mergeCell ref="E132:N132"/>
    <mergeCell ref="O132:X132"/>
    <mergeCell ref="E99:L99"/>
    <mergeCell ref="E85:G85"/>
    <mergeCell ref="B111:G111"/>
    <mergeCell ref="H2:P3"/>
    <mergeCell ref="A3:F4"/>
    <mergeCell ref="H48:P49"/>
    <mergeCell ref="A49:F50"/>
    <mergeCell ref="H94:P95"/>
    <mergeCell ref="A95:F96"/>
    <mergeCell ref="A85:D86"/>
    <mergeCell ref="E86:N86"/>
    <mergeCell ref="O80:X80"/>
    <mergeCell ref="C81:D81"/>
  </mergeCells>
  <conditionalFormatting sqref="A56:X56 A87:X87 A82:E82 I82:I84 A83:D84 O82 A102:X102 A148:X148 A85 E85:X85 E86 O86 U48 U94 U140 A77:X81 A124:X127 A170:X173 A75:A76 A74:X74 A120:X120 A166:X166 A58:K58 M58:W58 A104:K104 M104:W104 A150:K150 M150:W150 A151:W165 A105:W119 A59:W73 A121:A123 A167:A169">
    <cfRule type="cellIs" priority="25" dxfId="20" operator="equal" stopIfTrue="1">
      <formula>0</formula>
    </cfRule>
  </conditionalFormatting>
  <conditionalFormatting sqref="A52:X53">
    <cfRule type="cellIs" priority="24" dxfId="20" operator="equal" stopIfTrue="1">
      <formula>0</formula>
    </cfRule>
  </conditionalFormatting>
  <conditionalFormatting sqref="A108">
    <cfRule type="cellIs" priority="23" dxfId="20" operator="equal" stopIfTrue="1">
      <formula>0</formula>
    </cfRule>
  </conditionalFormatting>
  <conditionalFormatting sqref="A98:X99 A133:X133 A131 E131:X131 E132 O132">
    <cfRule type="cellIs" priority="22" dxfId="20" operator="equal" stopIfTrue="1">
      <formula>0</formula>
    </cfRule>
  </conditionalFormatting>
  <conditionalFormatting sqref="A154">
    <cfRule type="cellIs" priority="21" dxfId="20" operator="equal" stopIfTrue="1">
      <formula>0</formula>
    </cfRule>
  </conditionalFormatting>
  <conditionalFormatting sqref="A144:X145 A179:X179 A177 E177:X177 E178 O178">
    <cfRule type="cellIs" priority="20" dxfId="20" operator="equal" stopIfTrue="1">
      <formula>0</formula>
    </cfRule>
  </conditionalFormatting>
  <conditionalFormatting sqref="Q140">
    <cfRule type="cellIs" priority="19" dxfId="20" operator="equal" stopIfTrue="1">
      <formula>0</formula>
    </cfRule>
  </conditionalFormatting>
  <conditionalFormatting sqref="Q48 Q94 Q140">
    <cfRule type="cellIs" priority="18" dxfId="20" operator="equal" stopIfTrue="1">
      <formula>0</formula>
    </cfRule>
  </conditionalFormatting>
  <conditionalFormatting sqref="A128:E128 I128:I130 A129:D130 O128">
    <cfRule type="cellIs" priority="15" dxfId="20" operator="equal" stopIfTrue="1">
      <formula>0</formula>
    </cfRule>
  </conditionalFormatting>
  <conditionalFormatting sqref="A174:E174 I174:I176 A175:D176 O174">
    <cfRule type="cellIs" priority="14" dxfId="20" operator="equal" stopIfTrue="1">
      <formula>0</formula>
    </cfRule>
  </conditionalFormatting>
  <conditionalFormatting sqref="T82:X84">
    <cfRule type="cellIs" priority="13" dxfId="20" operator="equal" stopIfTrue="1">
      <formula>0</formula>
    </cfRule>
  </conditionalFormatting>
  <conditionalFormatting sqref="O128:X130">
    <cfRule type="cellIs" priority="12" dxfId="20" operator="equal" stopIfTrue="1">
      <formula>0</formula>
    </cfRule>
  </conditionalFormatting>
  <conditionalFormatting sqref="O174:X176">
    <cfRule type="cellIs" priority="11" dxfId="20" operator="equal" stopIfTrue="1">
      <formula>0</formula>
    </cfRule>
  </conditionalFormatting>
  <conditionalFormatting sqref="F146:H146 I146:X147">
    <cfRule type="cellIs" priority="7" dxfId="20" operator="equal" stopIfTrue="1">
      <formula>0</formula>
    </cfRule>
  </conditionalFormatting>
  <conditionalFormatting sqref="F54:H54 I54:X55">
    <cfRule type="cellIs" priority="6" dxfId="20" operator="equal" stopIfTrue="1">
      <formula>0</formula>
    </cfRule>
  </conditionalFormatting>
  <conditionalFormatting sqref="F100:H100 I100:X101">
    <cfRule type="cellIs" priority="5" dxfId="20" operator="equal" stopIfTrue="1">
      <formula>0</formula>
    </cfRule>
  </conditionalFormatting>
  <conditionalFormatting sqref="V57:W57">
    <cfRule type="cellIs" priority="4" dxfId="20" operator="equal" stopIfTrue="1">
      <formula>0</formula>
    </cfRule>
  </conditionalFormatting>
  <conditionalFormatting sqref="V103:W103">
    <cfRule type="cellIs" priority="3" dxfId="20" operator="equal" stopIfTrue="1">
      <formula>0</formula>
    </cfRule>
  </conditionalFormatting>
  <conditionalFormatting sqref="V149:W149">
    <cfRule type="cellIs" priority="2" dxfId="20" operator="equal" stopIfTrue="1">
      <formula>0</formula>
    </cfRule>
  </conditionalFormatting>
  <conditionalFormatting sqref="X151:X165">
    <cfRule type="cellIs" priority="1" dxfId="20" operator="equal" stopIfTrue="1">
      <formula>0</formula>
    </cfRule>
  </conditionalFormatting>
  <dataValidations count="2">
    <dataValidation type="list" allowBlank="1" showInputMessage="1" showErrorMessage="1" sqref="I13:I27 U13:U27">
      <formula1>"幼, 小１, 小２, 小３, 小４, 小５, 小６, 中１, 中２, 中３, 高１, 高２, 高３, 指, 育"</formula1>
    </dataValidation>
    <dataValidation type="list" allowBlank="1" showInputMessage="1" showErrorMessage="1" sqref="H13:H27 T13:T27">
      <formula1>"男,女"</formula1>
    </dataValidation>
  </dataValidations>
  <printOptions horizontalCentered="1"/>
  <pageMargins left="0.9055118110236221" right="0.7086614173228347" top="0.5905511811023623" bottom="0.3937007874015748" header="0.5118110236220472" footer="0.5118110236220472"/>
  <pageSetup horizontalDpi="600" verticalDpi="600" orientation="portrait" paperSize="9" scale="82"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 敦司</dc:creator>
  <cp:keywords/>
  <dc:description/>
  <cp:lastModifiedBy>八尾 敦司</cp:lastModifiedBy>
  <cp:lastPrinted>2016-03-04T09:04:42Z</cp:lastPrinted>
  <dcterms:created xsi:type="dcterms:W3CDTF">2007-07-11T00:25:00Z</dcterms:created>
  <dcterms:modified xsi:type="dcterms:W3CDTF">2017-09-19T08:35:38Z</dcterms:modified>
  <cp:category/>
  <cp:version/>
  <cp:contentType/>
  <cp:contentStatus/>
</cp:coreProperties>
</file>